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485" tabRatio="447" activeTab="0"/>
  </bookViews>
  <sheets>
    <sheet name="gunluk" sheetId="1" r:id="rId1"/>
    <sheet name="sayfa1" sheetId="2" state="hidden" r:id="rId2"/>
    <sheet name="Sayfa2" sheetId="3" state="hidden" r:id="rId3"/>
    <sheet name="sayfa3" sheetId="4" state="hidden" r:id="rId4"/>
  </sheets>
  <definedNames/>
  <calcPr fullCalcOnLoad="1"/>
</workbook>
</file>

<file path=xl/sharedStrings.xml><?xml version="1.0" encoding="utf-8"?>
<sst xmlns="http://schemas.openxmlformats.org/spreadsheetml/2006/main" count="134" uniqueCount="58">
  <si>
    <t>HAZIR GİYİM VE KONFEK.</t>
  </si>
  <si>
    <t xml:space="preserve">TEKSTİL </t>
  </si>
  <si>
    <t>YAŞ MEYVE SEBZE</t>
  </si>
  <si>
    <t>MEYVE-SEBZE MAM.</t>
  </si>
  <si>
    <t>DİĞER SEKTÖRLER</t>
  </si>
  <si>
    <t>TOPLAM</t>
  </si>
  <si>
    <t>FINDIK</t>
  </si>
  <si>
    <t>ULUDAĞ İHRACATÇI BİRLİKLERİ KARŞILAŞTIRMALI İHRACAT RAKAMLARI</t>
  </si>
  <si>
    <t>ÇİMENTO</t>
  </si>
  <si>
    <t>GEMİ</t>
  </si>
  <si>
    <t>OTOMOTİV</t>
  </si>
  <si>
    <t>TEKSTİL</t>
  </si>
  <si>
    <t>HAZIR GİYİM</t>
  </si>
  <si>
    <t>MAKİNA</t>
  </si>
  <si>
    <t>DEMİR</t>
  </si>
  <si>
    <t>MEYVE SEBZE MAMULLERİ</t>
  </si>
  <si>
    <t>KİMYA</t>
  </si>
  <si>
    <t>ELEKTRİK</t>
  </si>
  <si>
    <t>MADEN</t>
  </si>
  <si>
    <t>HALI</t>
  </si>
  <si>
    <t>DERİ</t>
  </si>
  <si>
    <t>HUBUBAT</t>
  </si>
  <si>
    <t>KURU MEYVE</t>
  </si>
  <si>
    <t>ZEYTİN</t>
  </si>
  <si>
    <t>Toplam</t>
  </si>
  <si>
    <t>SÜS BİTKİLERİ</t>
  </si>
  <si>
    <t>SU ÜRN.HAYV.MAM.</t>
  </si>
  <si>
    <t>ÇELİK</t>
  </si>
  <si>
    <t>İKLİMLENDİRME</t>
  </si>
  <si>
    <t>SAVUNMA VE HAVACILIK</t>
  </si>
  <si>
    <t>Değişim%</t>
  </si>
  <si>
    <t>12 Aylık</t>
  </si>
  <si>
    <t>Payı%</t>
  </si>
  <si>
    <t>UIB BİRLİKLER BAZINDA İHRACAT</t>
  </si>
  <si>
    <t>BIRLIK</t>
  </si>
  <si>
    <t>BIRLIKAD</t>
  </si>
  <si>
    <t>FOBUSD%</t>
  </si>
  <si>
    <t>FOBEUR%</t>
  </si>
  <si>
    <t>MOBİLYA</t>
  </si>
  <si>
    <t>MÜCEVHER</t>
  </si>
  <si>
    <t>2016 $</t>
  </si>
  <si>
    <t>2015-2016 $</t>
  </si>
  <si>
    <t>OTOMOTİV ENDÜSTRİSİ</t>
  </si>
  <si>
    <t>FOBUSD2016</t>
  </si>
  <si>
    <t>FOBEUR2016</t>
  </si>
  <si>
    <t>FOBUSD2017</t>
  </si>
  <si>
    <t>FOBEUR2017</t>
  </si>
  <si>
    <t>2016-2017 $</t>
  </si>
  <si>
    <t>2017 $</t>
  </si>
  <si>
    <t xml:space="preserve"> 2016- 2017</t>
  </si>
  <si>
    <t>FOBUSD</t>
  </si>
  <si>
    <t>FOBEUR</t>
  </si>
  <si>
    <t>01 Ocak-28 Şubat</t>
  </si>
  <si>
    <t>01-28 Şubat</t>
  </si>
  <si>
    <t>01 Mart-28 Şubat</t>
  </si>
  <si>
    <t xml:space="preserve">GSEK:4 GBTARIHI:01/01/2017 - 28/02/2017 GBDURUM:ONAY,ÖNONAY,GÜMRÜKONAY,ASKIDA GTIPGRUPSINIF:MALGRUBU
ULKEGRUPSINIF:GENEL BEYANKAYITKODU:DH YIL:2017
</t>
  </si>
  <si>
    <t xml:space="preserve">GSEK:4 GBTARIHI:01/03/2016 - 28/02/2017 GBDURUM:ONAY,ÖNONAY,GÜMRÜKONAY,ASKIDA GTIPGRUPSINIF:MALGRUBU
ULKEGRUPSINIF:GENEL BEYANKAYITKODU:DH
</t>
  </si>
  <si>
    <t xml:space="preserve">GSEK:4 GBDURUM:ONAY,ÖNONAY,GÜMRÜKONAY,ASKIDA GTIPGRUPSINIF:MALGRUBU ULKEGRUPSINIF:GENEL
BEYANKAYITKODU:DH AY:ŞUBAT YIL:2017
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</si>
</sst>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0.0"/>
    <numFmt numFmtId="174" formatCode="#,##0\ _T_L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-41F]dd\ mmmm\ yyyy\ dddd"/>
    <numFmt numFmtId="179" formatCode="00000"/>
    <numFmt numFmtId="180" formatCode="#,##0.0"/>
    <numFmt numFmtId="181" formatCode="[$€-2]\ #,##0.00_);[Red]\([$€-2]\ #,##0.00\)"/>
    <numFmt numFmtId="182" formatCode="[$¥€-2]\ #,##0.00_);[Red]\([$€-2]\ #,##0.00\)"/>
    <numFmt numFmtId="183" formatCode="###0"/>
  </numFmts>
  <fonts count="92">
    <font>
      <sz val="10"/>
      <name val="Arial Tur"/>
      <family val="0"/>
    </font>
    <font>
      <sz val="10"/>
      <name val="Arial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sz val="8"/>
      <name val="Arial Tur"/>
      <family val="0"/>
    </font>
    <font>
      <b/>
      <sz val="11"/>
      <name val="Times New Roman Tur"/>
      <family val="1"/>
    </font>
    <font>
      <sz val="11"/>
      <name val="Times New Roman Tur"/>
      <family val="1"/>
    </font>
    <font>
      <b/>
      <sz val="11"/>
      <name val="Verdana"/>
      <family val="2"/>
    </font>
    <font>
      <b/>
      <sz val="11"/>
      <name val="Arial"/>
      <family val="2"/>
    </font>
    <font>
      <b/>
      <sz val="12"/>
      <name val="Times New Roman Tur"/>
      <family val="1"/>
    </font>
    <font>
      <sz val="12"/>
      <name val="Arial Tur"/>
      <family val="0"/>
    </font>
    <font>
      <b/>
      <sz val="10"/>
      <name val="Times New Roman Tur"/>
      <family val="1"/>
    </font>
    <font>
      <b/>
      <sz val="10"/>
      <name val="Arial Tur"/>
      <family val="0"/>
    </font>
    <font>
      <b/>
      <sz val="10"/>
      <name val="Verdana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8"/>
      <name val="Arial Tur"/>
      <family val="0"/>
    </font>
    <font>
      <b/>
      <sz val="12"/>
      <name val="Arial Tur"/>
      <family val="0"/>
    </font>
    <font>
      <sz val="10"/>
      <color indexed="12"/>
      <name val="Arial"/>
      <family val="2"/>
    </font>
    <font>
      <sz val="10"/>
      <color indexed="8"/>
      <name val="serif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63"/>
      <name val="Calibri"/>
      <family val="2"/>
    </font>
    <font>
      <b/>
      <sz val="10"/>
      <color indexed="63"/>
      <name val="Verdana"/>
      <family val="2"/>
    </font>
    <font>
      <sz val="11"/>
      <color indexed="62"/>
      <name val="Calibri"/>
      <family val="2"/>
    </font>
    <font>
      <sz val="10"/>
      <color indexed="62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sz val="11"/>
      <color indexed="17"/>
      <name val="Calibri"/>
      <family val="2"/>
    </font>
    <font>
      <sz val="10"/>
      <color indexed="17"/>
      <name val="Verdana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0"/>
      <color theme="1"/>
      <name val="Verdana"/>
      <family val="2"/>
    </font>
    <font>
      <sz val="11"/>
      <color theme="0"/>
      <name val="Calibri"/>
      <family val="2"/>
    </font>
    <font>
      <sz val="10"/>
      <color theme="0"/>
      <name val="Verdana"/>
      <family val="2"/>
    </font>
    <font>
      <i/>
      <sz val="11"/>
      <color rgb="FF7F7F7F"/>
      <name val="Calibri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sz val="10"/>
      <color rgb="FFFA7D00"/>
      <name val="Verdana"/>
      <family val="2"/>
    </font>
    <font>
      <b/>
      <sz val="15"/>
      <color theme="3"/>
      <name val="Calibri"/>
      <family val="2"/>
    </font>
    <font>
      <b/>
      <sz val="15"/>
      <color theme="3"/>
      <name val="Verdana"/>
      <family val="2"/>
    </font>
    <font>
      <b/>
      <sz val="13"/>
      <color theme="3"/>
      <name val="Calibri"/>
      <family val="2"/>
    </font>
    <font>
      <b/>
      <sz val="13"/>
      <color theme="3"/>
      <name val="Verdana"/>
      <family val="2"/>
    </font>
    <font>
      <b/>
      <sz val="11"/>
      <color theme="3"/>
      <name val="Calibri"/>
      <family val="2"/>
    </font>
    <font>
      <b/>
      <sz val="11"/>
      <color theme="3"/>
      <name val="Verdana"/>
      <family val="2"/>
    </font>
    <font>
      <b/>
      <sz val="11"/>
      <color rgb="FF3F3F3F"/>
      <name val="Calibri"/>
      <family val="2"/>
    </font>
    <font>
      <b/>
      <sz val="10"/>
      <color rgb="FF3F3F3F"/>
      <name val="Verdana"/>
      <family val="2"/>
    </font>
    <font>
      <sz val="11"/>
      <color rgb="FF3F3F76"/>
      <name val="Calibri"/>
      <family val="2"/>
    </font>
    <font>
      <sz val="10"/>
      <color rgb="FF3F3F76"/>
      <name val="Verdana"/>
      <family val="2"/>
    </font>
    <font>
      <b/>
      <sz val="11"/>
      <color rgb="FFFA7D00"/>
      <name val="Calibri"/>
      <family val="2"/>
    </font>
    <font>
      <b/>
      <sz val="10"/>
      <color rgb="FFFA7D00"/>
      <name val="Verdana"/>
      <family val="2"/>
    </font>
    <font>
      <b/>
      <sz val="11"/>
      <color theme="0"/>
      <name val="Calibri"/>
      <family val="2"/>
    </font>
    <font>
      <b/>
      <sz val="10"/>
      <color theme="0"/>
      <name val="Verdana"/>
      <family val="2"/>
    </font>
    <font>
      <sz val="11"/>
      <color rgb="FF006100"/>
      <name val="Calibri"/>
      <family val="2"/>
    </font>
    <font>
      <sz val="10"/>
      <color rgb="FF006100"/>
      <name val="Verdana"/>
      <family val="2"/>
    </font>
    <font>
      <sz val="11"/>
      <color rgb="FF9C0006"/>
      <name val="Calibri"/>
      <family val="2"/>
    </font>
    <font>
      <sz val="10"/>
      <color rgb="FF9C0006"/>
      <name val="Verdana"/>
      <family val="2"/>
    </font>
    <font>
      <sz val="11"/>
      <color rgb="FF9C6500"/>
      <name val="Calibri"/>
      <family val="2"/>
    </font>
    <font>
      <sz val="10"/>
      <color rgb="FF9C6500"/>
      <name val="Verdana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4" fillId="20" borderId="5" applyNumberFormat="0" applyAlignment="0" applyProtection="0"/>
    <xf numFmtId="0" fontId="75" fillId="20" borderId="5" applyNumberFormat="0" applyAlignment="0" applyProtection="0"/>
    <xf numFmtId="0" fontId="76" fillId="21" borderId="6" applyNumberFormat="0" applyAlignment="0" applyProtection="0"/>
    <xf numFmtId="0" fontId="77" fillId="21" borderId="6" applyNumberFormat="0" applyAlignment="0" applyProtection="0"/>
    <xf numFmtId="0" fontId="78" fillId="20" borderId="6" applyNumberFormat="0" applyAlignment="0" applyProtection="0"/>
    <xf numFmtId="0" fontId="79" fillId="20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0" fillId="22" borderId="7" applyNumberFormat="0" applyAlignment="0" applyProtection="0"/>
    <xf numFmtId="0" fontId="81" fillId="22" borderId="7" applyNumberFormat="0" applyAlignment="0" applyProtection="0"/>
    <xf numFmtId="0" fontId="82" fillId="23" borderId="0" applyNumberFormat="0" applyBorder="0" applyAlignment="0" applyProtection="0"/>
    <xf numFmtId="0" fontId="83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85" fillId="24" borderId="0" applyNumberFormat="0" applyBorder="0" applyAlignment="0" applyProtection="0"/>
    <xf numFmtId="0" fontId="58" fillId="0" borderId="0">
      <alignment/>
      <protection/>
    </xf>
    <xf numFmtId="0" fontId="1" fillId="0" borderId="0">
      <alignment vertical="center"/>
      <protection/>
    </xf>
    <xf numFmtId="0" fontId="59" fillId="0" borderId="0">
      <alignment/>
      <protection/>
    </xf>
    <xf numFmtId="0" fontId="58" fillId="0" borderId="0">
      <alignment/>
      <protection/>
    </xf>
    <xf numFmtId="0" fontId="0" fillId="25" borderId="8" applyNumberFormat="0" applyFont="0" applyAlignment="0" applyProtection="0"/>
    <xf numFmtId="0" fontId="17" fillId="25" borderId="8" applyNumberFormat="0" applyFont="0" applyAlignment="0" applyProtection="0"/>
    <xf numFmtId="0" fontId="59" fillId="25" borderId="8" applyNumberFormat="0" applyFont="0" applyAlignment="0" applyProtection="0"/>
    <xf numFmtId="0" fontId="58" fillId="25" borderId="8" applyNumberFormat="0" applyFont="0" applyAlignment="0" applyProtection="0"/>
    <xf numFmtId="0" fontId="86" fillId="26" borderId="0" applyNumberFormat="0" applyBorder="0" applyAlignment="0" applyProtection="0"/>
    <xf numFmtId="0" fontId="8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0" fillId="27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8" fillId="0" borderId="10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4" fillId="0" borderId="10" xfId="0" applyFont="1" applyFill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9" fontId="15" fillId="0" borderId="10" xfId="0" applyNumberFormat="1" applyFont="1" applyBorder="1" applyAlignment="1">
      <alignment/>
    </xf>
    <xf numFmtId="0" fontId="23" fillId="0" borderId="11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NumberFormat="1" applyFont="1" applyFill="1" applyBorder="1" applyAlignment="1" applyProtection="1">
      <alignment horizontal="right" vertical="top" wrapText="1"/>
      <protection/>
    </xf>
    <xf numFmtId="0" fontId="24" fillId="33" borderId="12" xfId="0" applyNumberFormat="1" applyFont="1" applyFill="1" applyBorder="1" applyAlignment="1" applyProtection="1">
      <alignment horizontal="left" vertical="top"/>
      <protection/>
    </xf>
    <xf numFmtId="0" fontId="24" fillId="33" borderId="0" xfId="0" applyNumberFormat="1" applyFont="1" applyFill="1" applyBorder="1" applyAlignment="1" applyProtection="1">
      <alignment horizontal="left" vertical="top"/>
      <protection/>
    </xf>
    <xf numFmtId="4" fontId="24" fillId="33" borderId="0" xfId="0" applyNumberFormat="1" applyFont="1" applyFill="1" applyBorder="1" applyAlignment="1" applyProtection="1">
      <alignment horizontal="right" vertical="top"/>
      <protection/>
    </xf>
    <xf numFmtId="183" fontId="24" fillId="33" borderId="0" xfId="0" applyNumberFormat="1" applyFont="1" applyFill="1" applyBorder="1" applyAlignment="1" applyProtection="1">
      <alignment horizontal="right" vertical="top"/>
      <protection/>
    </xf>
    <xf numFmtId="183" fontId="24" fillId="33" borderId="13" xfId="0" applyNumberFormat="1" applyFont="1" applyFill="1" applyBorder="1" applyAlignment="1" applyProtection="1">
      <alignment horizontal="right" vertical="top"/>
      <protection/>
    </xf>
    <xf numFmtId="0" fontId="24" fillId="0" borderId="12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4" fontId="24" fillId="0" borderId="0" xfId="0" applyNumberFormat="1" applyFont="1" applyFill="1" applyBorder="1" applyAlignment="1" applyProtection="1">
      <alignment horizontal="right" vertical="top"/>
      <protection/>
    </xf>
    <xf numFmtId="183" fontId="24" fillId="0" borderId="0" xfId="0" applyNumberFormat="1" applyFont="1" applyFill="1" applyBorder="1" applyAlignment="1" applyProtection="1">
      <alignment horizontal="right" vertical="top"/>
      <protection/>
    </xf>
    <xf numFmtId="183" fontId="24" fillId="0" borderId="13" xfId="0" applyNumberFormat="1" applyFont="1" applyFill="1" applyBorder="1" applyAlignment="1" applyProtection="1">
      <alignment horizontal="right" vertical="top"/>
      <protection/>
    </xf>
    <xf numFmtId="0" fontId="23" fillId="0" borderId="14" xfId="0" applyNumberFormat="1" applyFont="1" applyFill="1" applyBorder="1" applyAlignment="1" applyProtection="1">
      <alignment horizontal="right" vertical="top" wrapText="1"/>
      <protection/>
    </xf>
    <xf numFmtId="0" fontId="23" fillId="0" borderId="15" xfId="0" applyNumberFormat="1" applyFont="1" applyFill="1" applyBorder="1" applyAlignment="1" applyProtection="1">
      <alignment horizontal="right" vertical="top" wrapText="1"/>
      <protection/>
    </xf>
    <xf numFmtId="4" fontId="23" fillId="0" borderId="15" xfId="0" applyNumberFormat="1" applyFont="1" applyFill="1" applyBorder="1" applyAlignment="1" applyProtection="1">
      <alignment horizontal="right" vertical="top" wrapText="1"/>
      <protection/>
    </xf>
    <xf numFmtId="183" fontId="23" fillId="0" borderId="15" xfId="0" applyNumberFormat="1" applyFont="1" applyFill="1" applyBorder="1" applyAlignment="1" applyProtection="1">
      <alignment horizontal="right" vertical="top" wrapText="1"/>
      <protection/>
    </xf>
    <xf numFmtId="183" fontId="23" fillId="0" borderId="16" xfId="0" applyNumberFormat="1" applyFont="1" applyFill="1" applyBorder="1" applyAlignment="1" applyProtection="1">
      <alignment horizontal="right" vertical="top" wrapText="1"/>
      <protection/>
    </xf>
    <xf numFmtId="0" fontId="24" fillId="33" borderId="0" xfId="0" applyNumberFormat="1" applyFont="1" applyFill="1" applyBorder="1" applyAlignment="1" applyProtection="1">
      <alignment horizontal="right" vertical="top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4" fillId="0" borderId="12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vertical="top" wrapText="1"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9" fontId="10" fillId="0" borderId="20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15" fontId="10" fillId="0" borderId="20" xfId="0" applyNumberFormat="1" applyFont="1" applyFill="1" applyBorder="1" applyAlignment="1">
      <alignment horizontal="center"/>
    </xf>
    <xf numFmtId="0" fontId="10" fillId="0" borderId="21" xfId="0" applyNumberFormat="1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4" fillId="0" borderId="12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13" xfId="0" applyNumberFormat="1" applyFont="1" applyFill="1" applyBorder="1" applyAlignment="1" applyProtection="1">
      <alignment horizontal="left" vertical="top" wrapText="1"/>
      <protection/>
    </xf>
  </cellXfs>
  <cellStyles count="100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Hyperlink" xfId="72"/>
    <cellStyle name="Hyperlink 2" xfId="73"/>
    <cellStyle name="Hyperlink 3" xfId="74"/>
    <cellStyle name="Hyperlink 4" xfId="75"/>
    <cellStyle name="İşaretli Hücre" xfId="76"/>
    <cellStyle name="İşaretli Hücre 2" xfId="77"/>
    <cellStyle name="İyi" xfId="78"/>
    <cellStyle name="İyi 2" xfId="79"/>
    <cellStyle name="Followed Hyperlink" xfId="80"/>
    <cellStyle name="Hyperlink" xfId="81"/>
    <cellStyle name="Kötü" xfId="82"/>
    <cellStyle name="Kötü 2" xfId="83"/>
    <cellStyle name="Normal 2" xfId="84"/>
    <cellStyle name="Normal 3" xfId="85"/>
    <cellStyle name="Normal 4" xfId="86"/>
    <cellStyle name="Normal 5" xfId="87"/>
    <cellStyle name="Not" xfId="88"/>
    <cellStyle name="Not 2" xfId="89"/>
    <cellStyle name="Not 3" xfId="90"/>
    <cellStyle name="Not 4" xfId="91"/>
    <cellStyle name="Nötr" xfId="92"/>
    <cellStyle name="Nötr 2" xfId="93"/>
    <cellStyle name="Currency" xfId="94"/>
    <cellStyle name="Currency [0]" xfId="95"/>
    <cellStyle name="Toplam" xfId="96"/>
    <cellStyle name="Toplam 2" xfId="97"/>
    <cellStyle name="Uyarı Metni" xfId="98"/>
    <cellStyle name="Uyarı Metni 2" xfId="99"/>
    <cellStyle name="Comma" xfId="100"/>
    <cellStyle name="Vurgu1" xfId="101"/>
    <cellStyle name="Vurgu1 2" xfId="102"/>
    <cellStyle name="Vurgu2" xfId="103"/>
    <cellStyle name="Vurgu2 2" xfId="104"/>
    <cellStyle name="Vurgu3" xfId="105"/>
    <cellStyle name="Vurgu3 2" xfId="106"/>
    <cellStyle name="Vurgu4" xfId="107"/>
    <cellStyle name="Vurgu4 2" xfId="108"/>
    <cellStyle name="Vurgu5" xfId="109"/>
    <cellStyle name="Vurgu5 2" xfId="110"/>
    <cellStyle name="Vurgu6" xfId="111"/>
    <cellStyle name="Vurgu6 2" xfId="112"/>
    <cellStyle name="Percen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A1" sqref="A1:I2"/>
    </sheetView>
  </sheetViews>
  <sheetFormatPr defaultColWidth="9.00390625" defaultRowHeight="12.75"/>
  <cols>
    <col min="1" max="1" width="23.375" style="1" bestFit="1" customWidth="1"/>
    <col min="2" max="2" width="21.00390625" style="3" customWidth="1"/>
    <col min="3" max="3" width="16.125" style="3" customWidth="1"/>
    <col min="4" max="4" width="10.00390625" style="22" customWidth="1"/>
    <col min="5" max="5" width="12.375" style="3" customWidth="1"/>
    <col min="6" max="6" width="16.25390625" style="3" customWidth="1"/>
    <col min="7" max="7" width="15.375" style="3" bestFit="1" customWidth="1"/>
    <col min="8" max="8" width="12.125" style="22" bestFit="1" customWidth="1"/>
    <col min="9" max="9" width="9.125" style="3" bestFit="1" customWidth="1"/>
    <col min="10" max="11" width="15.375" style="1" bestFit="1" customWidth="1"/>
    <col min="12" max="12" width="9.75390625" style="1" bestFit="1" customWidth="1"/>
    <col min="13" max="16384" width="9.00390625" style="1" customWidth="1"/>
  </cols>
  <sheetData>
    <row r="1" spans="1:9" ht="24.75" customHeight="1">
      <c r="A1" s="65" t="s">
        <v>7</v>
      </c>
      <c r="B1" s="65"/>
      <c r="C1" s="65"/>
      <c r="D1" s="65"/>
      <c r="E1" s="66"/>
      <c r="F1" s="66"/>
      <c r="G1" s="66"/>
      <c r="H1" s="66"/>
      <c r="I1" s="66"/>
    </row>
    <row r="2" spans="1:9" ht="30.75" customHeight="1">
      <c r="A2" s="65"/>
      <c r="B2" s="65"/>
      <c r="C2" s="65"/>
      <c r="D2" s="65"/>
      <c r="E2" s="66"/>
      <c r="F2" s="66"/>
      <c r="G2" s="66"/>
      <c r="H2" s="66"/>
      <c r="I2" s="66"/>
    </row>
    <row r="3" spans="1:9" ht="2.25" customHeight="1" hidden="1">
      <c r="A3" s="7"/>
      <c r="B3" s="8"/>
      <c r="C3" s="8"/>
      <c r="D3" s="19"/>
      <c r="E3" s="8"/>
      <c r="F3" s="9"/>
      <c r="G3" s="9"/>
      <c r="H3" s="20"/>
      <c r="I3" s="9"/>
    </row>
    <row r="4" spans="1:12" s="2" customFormat="1" ht="26.25" customHeight="1">
      <c r="A4" s="11"/>
      <c r="B4" s="67" t="s">
        <v>53</v>
      </c>
      <c r="C4" s="68"/>
      <c r="D4" s="24" t="s">
        <v>49</v>
      </c>
      <c r="E4" s="10">
        <v>2017</v>
      </c>
      <c r="F4" s="69" t="s">
        <v>52</v>
      </c>
      <c r="G4" s="70"/>
      <c r="H4" s="24" t="s">
        <v>49</v>
      </c>
      <c r="I4" s="10">
        <v>2017</v>
      </c>
      <c r="J4" s="71" t="s">
        <v>54</v>
      </c>
      <c r="K4" s="72"/>
      <c r="L4" s="34" t="s">
        <v>31</v>
      </c>
    </row>
    <row r="5" spans="1:12" s="2" customFormat="1" ht="15">
      <c r="A5" s="11"/>
      <c r="B5" s="12" t="s">
        <v>40</v>
      </c>
      <c r="C5" s="12" t="s">
        <v>48</v>
      </c>
      <c r="D5" s="13" t="s">
        <v>30</v>
      </c>
      <c r="E5" s="12" t="s">
        <v>32</v>
      </c>
      <c r="F5" s="12" t="s">
        <v>40</v>
      </c>
      <c r="G5" s="12" t="s">
        <v>48</v>
      </c>
      <c r="H5" s="13" t="s">
        <v>30</v>
      </c>
      <c r="I5" s="12" t="s">
        <v>32</v>
      </c>
      <c r="J5" s="31" t="s">
        <v>41</v>
      </c>
      <c r="K5" s="31" t="s">
        <v>47</v>
      </c>
      <c r="L5" s="30" t="s">
        <v>30</v>
      </c>
    </row>
    <row r="6" spans="1:12" s="2" customFormat="1" ht="15">
      <c r="A6" s="14" t="s">
        <v>42</v>
      </c>
      <c r="B6" s="15">
        <f>sayfa1!C20</f>
        <v>1751317412.11</v>
      </c>
      <c r="C6" s="15">
        <f>sayfa1!D20</f>
        <v>1977177617.04</v>
      </c>
      <c r="D6" s="32">
        <f>IF(B6&gt;0,(C6-B6)/B6*100,100)</f>
        <v>12.896588783290976</v>
      </c>
      <c r="E6" s="33">
        <f>C6/C13*100</f>
        <v>87.77996878753386</v>
      </c>
      <c r="F6" s="15">
        <f>Sayfa2!C20</f>
        <v>3055062704.24</v>
      </c>
      <c r="G6" s="15">
        <f>Sayfa2!D20</f>
        <v>3802479517.35</v>
      </c>
      <c r="H6" s="32">
        <f>IF(F6&gt;0,(G6-F6)/F6*100,100)</f>
        <v>24.46485998708603</v>
      </c>
      <c r="I6" s="33">
        <f>G6/G13*100</f>
        <v>87.5254126296503</v>
      </c>
      <c r="J6" s="15">
        <f>sayfa3!C20</f>
        <v>18697052534.15</v>
      </c>
      <c r="K6" s="15">
        <f>sayfa3!D20</f>
        <v>21841748201.87</v>
      </c>
      <c r="L6" s="33">
        <f>(K6-J6)/J6*100</f>
        <v>16.819205390669136</v>
      </c>
    </row>
    <row r="7" spans="1:12" s="2" customFormat="1" ht="15">
      <c r="A7" s="14" t="s">
        <v>1</v>
      </c>
      <c r="B7" s="15">
        <f>sayfa1!C6</f>
        <v>97086347.92</v>
      </c>
      <c r="C7" s="15">
        <f>sayfa1!D6</f>
        <v>93354486.56</v>
      </c>
      <c r="D7" s="32">
        <f aca="true" t="shared" si="0" ref="D7:D13">IF(B7&gt;0,(C7-B7)/B7*100,100)</f>
        <v>-3.8438580088264165</v>
      </c>
      <c r="E7" s="33">
        <f>C7/C13*100</f>
        <v>4.1446220338469795</v>
      </c>
      <c r="F7" s="15">
        <f>Sayfa2!C6</f>
        <v>193194252.14</v>
      </c>
      <c r="G7" s="15">
        <f>Sayfa2!D6</f>
        <v>185929181.13</v>
      </c>
      <c r="H7" s="32">
        <f aca="true" t="shared" si="1" ref="H7:H13">IF(F7&gt;0,(G7-F7)/F7*100,100)</f>
        <v>-3.7605005995392093</v>
      </c>
      <c r="I7" s="33">
        <f>G7/G13*100</f>
        <v>4.279714913398793</v>
      </c>
      <c r="J7" s="15">
        <f>sayfa3!C6</f>
        <v>1197933838</v>
      </c>
      <c r="K7" s="15">
        <f>sayfa3!D6</f>
        <v>1136669254.99</v>
      </c>
      <c r="L7" s="33">
        <f aca="true" t="shared" si="2" ref="L7:L13">(K7-J7)/J7*100</f>
        <v>-5.114187534119893</v>
      </c>
    </row>
    <row r="8" spans="1:12" ht="15">
      <c r="A8" s="14" t="s">
        <v>0</v>
      </c>
      <c r="B8" s="15">
        <f>sayfa1!C5</f>
        <v>44008549.84</v>
      </c>
      <c r="C8" s="15">
        <f>sayfa1!D5</f>
        <v>41521408.35</v>
      </c>
      <c r="D8" s="32">
        <f t="shared" si="0"/>
        <v>-5.651496127553386</v>
      </c>
      <c r="E8" s="33">
        <f>C8/C13*100</f>
        <v>1.8434094628452955</v>
      </c>
      <c r="F8" s="15">
        <f>Sayfa2!C5</f>
        <v>85730548.18</v>
      </c>
      <c r="G8" s="15">
        <f>Sayfa2!D5</f>
        <v>80946964.03</v>
      </c>
      <c r="H8" s="32">
        <f t="shared" si="1"/>
        <v>-5.579789528414521</v>
      </c>
      <c r="I8" s="33">
        <f>G8/G13*100</f>
        <v>1.8632359215917056</v>
      </c>
      <c r="J8" s="15">
        <f>sayfa3!C5</f>
        <v>510104861.45</v>
      </c>
      <c r="K8" s="15">
        <f>sayfa3!D5</f>
        <v>502140695.27</v>
      </c>
      <c r="L8" s="33">
        <f t="shared" si="2"/>
        <v>-1.5612801958721672</v>
      </c>
    </row>
    <row r="9" spans="1:12" ht="15">
      <c r="A9" s="14" t="s">
        <v>3</v>
      </c>
      <c r="B9" s="15">
        <f>sayfa1!C22</f>
        <v>13791277.63</v>
      </c>
      <c r="C9" s="15">
        <f>sayfa1!D22</f>
        <v>13036267.58</v>
      </c>
      <c r="D9" s="32">
        <f t="shared" si="0"/>
        <v>-5.4745475383487054</v>
      </c>
      <c r="E9" s="33">
        <f>C9/C13*100</f>
        <v>0.5787659901751704</v>
      </c>
      <c r="F9" s="15">
        <f>Sayfa2!C22</f>
        <v>25784604.73</v>
      </c>
      <c r="G9" s="15">
        <f>Sayfa2!D22</f>
        <v>26864227.04</v>
      </c>
      <c r="H9" s="32">
        <f t="shared" si="1"/>
        <v>4.187081094727329</v>
      </c>
      <c r="I9" s="33">
        <f>G9/G13*100</f>
        <v>0.6183603477478464</v>
      </c>
      <c r="J9" s="15">
        <f>sayfa3!C22</f>
        <v>160287748.36</v>
      </c>
      <c r="K9" s="15">
        <f>sayfa3!D22</f>
        <v>161825644.21</v>
      </c>
      <c r="L9" s="33">
        <f t="shared" si="2"/>
        <v>0.959459388340736</v>
      </c>
    </row>
    <row r="10" spans="1:12" ht="17.25" customHeight="1">
      <c r="A10" s="14" t="s">
        <v>2</v>
      </c>
      <c r="B10" s="15">
        <f>sayfa1!C9</f>
        <v>3684447.42</v>
      </c>
      <c r="C10" s="15">
        <f>sayfa1!D9</f>
        <v>4296352.88</v>
      </c>
      <c r="D10" s="32">
        <f t="shared" si="0"/>
        <v>16.607794609265994</v>
      </c>
      <c r="E10" s="33">
        <f>C10/C13*100</f>
        <v>0.190743471125893</v>
      </c>
      <c r="F10" s="15">
        <f>Sayfa2!C9</f>
        <v>5653293.72</v>
      </c>
      <c r="G10" s="15">
        <f>Sayfa2!D9</f>
        <v>9722640.8</v>
      </c>
      <c r="H10" s="32">
        <f t="shared" si="1"/>
        <v>71.98187961831216</v>
      </c>
      <c r="I10" s="33">
        <f>G10/G13*100</f>
        <v>0.22379559021607348</v>
      </c>
      <c r="J10" s="15">
        <f>sayfa3!C9</f>
        <v>103906776.48</v>
      </c>
      <c r="K10" s="15">
        <f>sayfa3!D9</f>
        <v>105379557.85</v>
      </c>
      <c r="L10" s="33">
        <f t="shared" si="2"/>
        <v>1.417406467501637</v>
      </c>
    </row>
    <row r="11" spans="1:12" ht="20.25" customHeight="1" hidden="1">
      <c r="A11" s="28" t="s">
        <v>5</v>
      </c>
      <c r="B11" s="16">
        <f>SUM(B6:B10)</f>
        <v>1909888034.92</v>
      </c>
      <c r="C11" s="16">
        <f>SUM(C6:C10)</f>
        <v>2129386132.4099998</v>
      </c>
      <c r="D11" s="32">
        <f t="shared" si="0"/>
        <v>11.492720697587592</v>
      </c>
      <c r="E11" s="33">
        <f>C11/C13*100</f>
        <v>94.53750974552719</v>
      </c>
      <c r="F11" s="15">
        <f>SUM(F6:F10)</f>
        <v>3365425403.0099993</v>
      </c>
      <c r="G11" s="15">
        <f>SUM(G6:G10)</f>
        <v>4105942530.3500004</v>
      </c>
      <c r="H11" s="32">
        <f t="shared" si="1"/>
        <v>22.003670819079538</v>
      </c>
      <c r="I11" s="33" t="e">
        <f>G11/G18*100</f>
        <v>#DIV/0!</v>
      </c>
      <c r="J11" s="15">
        <f>SUM(J6:J10)</f>
        <v>20669285758.440002</v>
      </c>
      <c r="K11" s="15">
        <f>SUM(K6:K10)</f>
        <v>23747763354.19</v>
      </c>
      <c r="L11" s="33">
        <f t="shared" si="2"/>
        <v>14.893971817545484</v>
      </c>
    </row>
    <row r="12" spans="1:12" ht="15">
      <c r="A12" s="14" t="s">
        <v>4</v>
      </c>
      <c r="B12" s="16">
        <f>B13-B11</f>
        <v>133036369.68999982</v>
      </c>
      <c r="C12" s="16">
        <f>C13-C11</f>
        <v>123038474.6500001</v>
      </c>
      <c r="D12" s="32">
        <f t="shared" si="0"/>
        <v>-7.515159248028739</v>
      </c>
      <c r="E12" s="33">
        <f>C12/C13*100</f>
        <v>5.462490254472815</v>
      </c>
      <c r="F12" s="16">
        <f>F13-F11</f>
        <v>241377056.67000055</v>
      </c>
      <c r="G12" s="16">
        <f>G13-G11</f>
        <v>238486593.8399992</v>
      </c>
      <c r="H12" s="32">
        <f t="shared" si="1"/>
        <v>-1.197488638679135</v>
      </c>
      <c r="I12" s="33">
        <f>G12/G13*100</f>
        <v>5.489480597395268</v>
      </c>
      <c r="J12" s="16">
        <f>J13-J11</f>
        <v>1531198870.2799988</v>
      </c>
      <c r="K12" s="16">
        <f>K13-K11</f>
        <v>1514947965.7299995</v>
      </c>
      <c r="L12" s="33">
        <f t="shared" si="2"/>
        <v>-1.0613190007792754</v>
      </c>
    </row>
    <row r="13" spans="1:12" ht="15">
      <c r="A13" s="17" t="s">
        <v>5</v>
      </c>
      <c r="B13" s="15">
        <f>sayfa1!C30</f>
        <v>2042924404.61</v>
      </c>
      <c r="C13" s="15">
        <f>sayfa1!D30</f>
        <v>2252424607.06</v>
      </c>
      <c r="D13" s="32">
        <f t="shared" si="0"/>
        <v>10.254917018821077</v>
      </c>
      <c r="E13" s="33">
        <f>C13/C13*100</f>
        <v>100</v>
      </c>
      <c r="F13" s="15">
        <f>Sayfa2!C30</f>
        <v>3606802459.68</v>
      </c>
      <c r="G13" s="15">
        <f>Sayfa2!D30</f>
        <v>4344429124.19</v>
      </c>
      <c r="H13" s="32">
        <f t="shared" si="1"/>
        <v>20.45098595655951</v>
      </c>
      <c r="I13" s="33">
        <f>G13/G13*100</f>
        <v>100</v>
      </c>
      <c r="J13" s="15">
        <f>sayfa3!C30</f>
        <v>22200484628.72</v>
      </c>
      <c r="K13" s="15">
        <f>sayfa3!D30</f>
        <v>25262711319.92</v>
      </c>
      <c r="L13" s="33">
        <f t="shared" si="2"/>
        <v>13.793512810249647</v>
      </c>
    </row>
    <row r="14" spans="1:9" ht="14.25">
      <c r="A14" s="18"/>
      <c r="B14" s="9"/>
      <c r="C14" s="9"/>
      <c r="D14" s="20"/>
      <c r="E14" s="9"/>
      <c r="F14" s="9"/>
      <c r="G14" s="9"/>
      <c r="H14" s="20"/>
      <c r="I14" s="9"/>
    </row>
    <row r="15" spans="1:9" ht="15">
      <c r="A15" s="26"/>
      <c r="B15" s="27"/>
      <c r="C15" s="27"/>
      <c r="D15" s="27"/>
      <c r="E15" s="27"/>
      <c r="F15" s="27"/>
      <c r="G15" s="27"/>
      <c r="H15" s="27"/>
      <c r="I15" s="27"/>
    </row>
    <row r="16" spans="1:9" ht="15">
      <c r="A16" s="29"/>
      <c r="B16" s="5"/>
      <c r="C16" s="5"/>
      <c r="D16" s="5"/>
      <c r="H16" s="23"/>
      <c r="I16" s="6"/>
    </row>
    <row r="17" spans="1:4" ht="15">
      <c r="A17" s="29"/>
      <c r="B17" s="25"/>
      <c r="C17" s="25"/>
      <c r="D17" s="21"/>
    </row>
    <row r="18" spans="2:4" ht="15">
      <c r="B18" s="5"/>
      <c r="C18" s="5"/>
      <c r="D18" s="21"/>
    </row>
    <row r="19" spans="2:4" ht="15" customHeight="1">
      <c r="B19" s="5"/>
      <c r="C19" s="5"/>
      <c r="D19" s="21"/>
    </row>
    <row r="20" spans="2:4" ht="14.25" customHeight="1">
      <c r="B20" s="5"/>
      <c r="C20" s="5"/>
      <c r="D20" s="21"/>
    </row>
    <row r="21" spans="2:6" ht="15">
      <c r="B21" s="5"/>
      <c r="F21" s="5"/>
    </row>
    <row r="29" ht="15">
      <c r="C29" s="4"/>
    </row>
  </sheetData>
  <sheetProtection/>
  <mergeCells count="4">
    <mergeCell ref="A1:I2"/>
    <mergeCell ref="B4:C4"/>
    <mergeCell ref="F4:G4"/>
    <mergeCell ref="J4:K4"/>
  </mergeCells>
  <printOptions/>
  <pageMargins left="0" right="0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7.875" style="0" bestFit="1" customWidth="1"/>
    <col min="2" max="2" width="26.25390625" style="0" bestFit="1" customWidth="1"/>
    <col min="3" max="3" width="15.375" style="0" bestFit="1" customWidth="1"/>
    <col min="4" max="4" width="28.625" style="0" customWidth="1"/>
    <col min="5" max="5" width="22.125" style="0" customWidth="1"/>
    <col min="6" max="7" width="15.375" style="0" bestFit="1" customWidth="1"/>
    <col min="8" max="8" width="10.00390625" style="0" bestFit="1" customWidth="1"/>
  </cols>
  <sheetData>
    <row r="1" spans="1:8" ht="12.75" customHeight="1">
      <c r="A1" s="73" t="s">
        <v>33</v>
      </c>
      <c r="B1" s="74"/>
      <c r="C1" s="74"/>
      <c r="D1" s="74"/>
      <c r="E1" s="74"/>
      <c r="F1" s="74"/>
      <c r="G1" s="74"/>
      <c r="H1" s="75"/>
    </row>
    <row r="2" spans="1:8" ht="12.75" customHeight="1">
      <c r="A2" s="76" t="s">
        <v>57</v>
      </c>
      <c r="B2" s="77"/>
      <c r="C2" s="77"/>
      <c r="D2" s="77"/>
      <c r="E2" s="77"/>
      <c r="F2" s="77"/>
      <c r="G2" s="77"/>
      <c r="H2" s="78"/>
    </row>
    <row r="3" spans="1:8" ht="13.5" thickBot="1">
      <c r="A3" s="79"/>
      <c r="B3" s="80"/>
      <c r="C3" s="80"/>
      <c r="D3" s="80"/>
      <c r="E3" s="80"/>
      <c r="F3" s="80"/>
      <c r="G3" s="80"/>
      <c r="H3" s="81"/>
    </row>
    <row r="4" spans="1:8" ht="13.5" thickBot="1">
      <c r="A4" s="35" t="s">
        <v>34</v>
      </c>
      <c r="B4" s="35" t="s">
        <v>35</v>
      </c>
      <c r="C4" s="36" t="s">
        <v>43</v>
      </c>
      <c r="D4" s="36" t="s">
        <v>45</v>
      </c>
      <c r="E4" s="36" t="s">
        <v>36</v>
      </c>
      <c r="F4" s="36" t="s">
        <v>44</v>
      </c>
      <c r="G4" s="36" t="s">
        <v>46</v>
      </c>
      <c r="H4" s="36" t="s">
        <v>37</v>
      </c>
    </row>
    <row r="5" spans="1:8" ht="12.75">
      <c r="A5" s="37">
        <v>1</v>
      </c>
      <c r="B5" s="38" t="s">
        <v>12</v>
      </c>
      <c r="C5" s="39">
        <v>44008549.84</v>
      </c>
      <c r="D5" s="39">
        <v>41521408.35</v>
      </c>
      <c r="E5" s="40">
        <v>-5.651496127553386</v>
      </c>
      <c r="F5" s="39">
        <v>39619112.98</v>
      </c>
      <c r="G5" s="39">
        <v>39009359.22</v>
      </c>
      <c r="H5" s="41">
        <v>-1.5390394032996293</v>
      </c>
    </row>
    <row r="6" spans="1:8" ht="12.75">
      <c r="A6" s="42">
        <v>2</v>
      </c>
      <c r="B6" s="43" t="s">
        <v>11</v>
      </c>
      <c r="C6" s="44">
        <v>97086347.92</v>
      </c>
      <c r="D6" s="44">
        <v>93354486.56</v>
      </c>
      <c r="E6" s="45">
        <v>-3.843858008826417</v>
      </c>
      <c r="F6" s="44">
        <v>87343956.06</v>
      </c>
      <c r="G6" s="44">
        <v>87639566.78</v>
      </c>
      <c r="H6" s="46">
        <v>0.3384443908138671</v>
      </c>
    </row>
    <row r="7" spans="1:8" ht="12.75">
      <c r="A7" s="37">
        <v>3</v>
      </c>
      <c r="B7" s="38" t="s">
        <v>20</v>
      </c>
      <c r="C7" s="39">
        <v>436934.71</v>
      </c>
      <c r="D7" s="39">
        <v>525914.91</v>
      </c>
      <c r="E7" s="40">
        <v>20.36464441106087</v>
      </c>
      <c r="F7" s="39">
        <v>395147.79</v>
      </c>
      <c r="G7" s="39">
        <v>490438.16</v>
      </c>
      <c r="H7" s="41">
        <v>24.115121585268135</v>
      </c>
    </row>
    <row r="8" spans="1:8" ht="12.75">
      <c r="A8" s="42">
        <v>4</v>
      </c>
      <c r="B8" s="43" t="s">
        <v>19</v>
      </c>
      <c r="C8" s="44">
        <v>1468795.36</v>
      </c>
      <c r="D8" s="44">
        <v>1954675.26</v>
      </c>
      <c r="E8" s="45">
        <v>33.08016305280267</v>
      </c>
      <c r="F8" s="44">
        <v>1320582.18</v>
      </c>
      <c r="G8" s="44">
        <v>1836206.71</v>
      </c>
      <c r="H8" s="46">
        <v>39.04524366669858</v>
      </c>
    </row>
    <row r="9" spans="1:8" ht="12.75">
      <c r="A9" s="37">
        <v>5</v>
      </c>
      <c r="B9" s="38" t="s">
        <v>2</v>
      </c>
      <c r="C9" s="39">
        <v>3684447.42</v>
      </c>
      <c r="D9" s="39">
        <v>4296352.88</v>
      </c>
      <c r="E9" s="40">
        <v>16.607794609265994</v>
      </c>
      <c r="F9" s="39">
        <v>3317004.82</v>
      </c>
      <c r="G9" s="39">
        <v>4028772.44</v>
      </c>
      <c r="H9" s="41">
        <v>21.458142469627166</v>
      </c>
    </row>
    <row r="10" spans="1:8" ht="12.75">
      <c r="A10" s="42">
        <v>6</v>
      </c>
      <c r="B10" s="43" t="s">
        <v>21</v>
      </c>
      <c r="C10" s="44">
        <v>772398.13</v>
      </c>
      <c r="D10" s="44">
        <v>256512.19</v>
      </c>
      <c r="E10" s="45">
        <v>-66.79015911133808</v>
      </c>
      <c r="F10" s="44">
        <v>703784.31</v>
      </c>
      <c r="G10" s="44">
        <v>240279.28</v>
      </c>
      <c r="H10" s="46">
        <v>-65.85896039654536</v>
      </c>
    </row>
    <row r="11" spans="1:8" ht="12.75">
      <c r="A11" s="37">
        <v>7</v>
      </c>
      <c r="B11" s="38" t="s">
        <v>26</v>
      </c>
      <c r="C11" s="39">
        <v>51366.66</v>
      </c>
      <c r="D11" s="39">
        <v>61769.18</v>
      </c>
      <c r="E11" s="40">
        <v>20.251501654964514</v>
      </c>
      <c r="F11" s="39">
        <v>47007.57</v>
      </c>
      <c r="G11" s="39">
        <v>58446.43</v>
      </c>
      <c r="H11" s="41">
        <v>24.334080659774585</v>
      </c>
    </row>
    <row r="12" spans="1:8" ht="12.75">
      <c r="A12" s="42">
        <v>8</v>
      </c>
      <c r="B12" s="43" t="s">
        <v>38</v>
      </c>
      <c r="C12" s="44">
        <v>3168053.34</v>
      </c>
      <c r="D12" s="44">
        <v>3739045.35</v>
      </c>
      <c r="E12" s="45">
        <v>18.023434226647215</v>
      </c>
      <c r="F12" s="44">
        <v>2856918.5</v>
      </c>
      <c r="G12" s="44">
        <v>3513508.46</v>
      </c>
      <c r="H12" s="46">
        <v>22.98245329714516</v>
      </c>
    </row>
    <row r="13" spans="1:8" ht="12.75">
      <c r="A13" s="37">
        <v>9</v>
      </c>
      <c r="B13" s="38" t="s">
        <v>18</v>
      </c>
      <c r="C13" s="39">
        <v>441894.54</v>
      </c>
      <c r="D13" s="39">
        <v>258404.22</v>
      </c>
      <c r="E13" s="40">
        <v>-41.52355446618552</v>
      </c>
      <c r="F13" s="39">
        <v>399002.24</v>
      </c>
      <c r="G13" s="39">
        <v>242319.28</v>
      </c>
      <c r="H13" s="41">
        <v>-39.268691824888</v>
      </c>
    </row>
    <row r="14" spans="1:8" ht="12.75">
      <c r="A14" s="42">
        <v>10</v>
      </c>
      <c r="B14" s="43" t="s">
        <v>17</v>
      </c>
      <c r="C14" s="44">
        <v>7358800.37</v>
      </c>
      <c r="D14" s="44">
        <v>5204498.55</v>
      </c>
      <c r="E14" s="45">
        <v>-29.275176817984537</v>
      </c>
      <c r="F14" s="44">
        <v>6631816.81</v>
      </c>
      <c r="G14" s="44">
        <v>4884877.22</v>
      </c>
      <c r="H14" s="46">
        <v>-26.341795017103316</v>
      </c>
    </row>
    <row r="15" spans="1:8" ht="12.75">
      <c r="A15" s="37">
        <v>11</v>
      </c>
      <c r="B15" s="38" t="s">
        <v>14</v>
      </c>
      <c r="C15" s="39">
        <v>18290237.08</v>
      </c>
      <c r="D15" s="39">
        <v>21269755.63</v>
      </c>
      <c r="E15" s="40">
        <v>16.290212843976985</v>
      </c>
      <c r="F15" s="39">
        <v>16454455.26</v>
      </c>
      <c r="G15" s="39">
        <v>20004092.51</v>
      </c>
      <c r="H15" s="41">
        <v>21.572499325632503</v>
      </c>
    </row>
    <row r="16" spans="1:8" ht="12.75">
      <c r="A16" s="42">
        <v>12</v>
      </c>
      <c r="B16" s="43" t="s">
        <v>16</v>
      </c>
      <c r="C16" s="44">
        <v>19542841.79</v>
      </c>
      <c r="D16" s="44">
        <v>19376304.33</v>
      </c>
      <c r="E16" s="45">
        <v>-0.8521660349582194</v>
      </c>
      <c r="F16" s="44">
        <v>17616078.71</v>
      </c>
      <c r="G16" s="44">
        <v>18183264.44</v>
      </c>
      <c r="H16" s="46">
        <v>3.2197047897954154</v>
      </c>
    </row>
    <row r="17" spans="1:8" ht="12.75">
      <c r="A17" s="37">
        <v>13</v>
      </c>
      <c r="B17" s="38" t="s">
        <v>8</v>
      </c>
      <c r="C17" s="39">
        <v>2158085.23</v>
      </c>
      <c r="D17" s="39">
        <v>3473039.15</v>
      </c>
      <c r="E17" s="40">
        <v>60.93151010537244</v>
      </c>
      <c r="F17" s="39">
        <v>1949065.15</v>
      </c>
      <c r="G17" s="39">
        <v>3257587.89</v>
      </c>
      <c r="H17" s="41">
        <v>67.1359159030677</v>
      </c>
    </row>
    <row r="18" spans="1:8" ht="12.75">
      <c r="A18" s="42">
        <v>14</v>
      </c>
      <c r="B18" s="43" t="s">
        <v>23</v>
      </c>
      <c r="C18" s="44">
        <v>148391.64</v>
      </c>
      <c r="D18" s="44">
        <v>32227.72</v>
      </c>
      <c r="E18" s="45">
        <v>-78.28198407942658</v>
      </c>
      <c r="F18" s="44">
        <v>135133.64</v>
      </c>
      <c r="G18" s="44">
        <v>30345.53</v>
      </c>
      <c r="H18" s="46">
        <v>-77.54405934747263</v>
      </c>
    </row>
    <row r="19" spans="1:8" ht="12.75">
      <c r="A19" s="37">
        <v>15</v>
      </c>
      <c r="B19" s="38" t="s">
        <v>22</v>
      </c>
      <c r="C19" s="39">
        <v>1410</v>
      </c>
      <c r="D19" s="39">
        <v>8191.42</v>
      </c>
      <c r="E19" s="40">
        <v>480.9517730496454</v>
      </c>
      <c r="F19" s="39">
        <v>1291.25</v>
      </c>
      <c r="G19" s="39">
        <v>7691.84</v>
      </c>
      <c r="H19" s="41">
        <v>495.68944820909974</v>
      </c>
    </row>
    <row r="20" spans="1:8" ht="12.75">
      <c r="A20" s="42">
        <v>16</v>
      </c>
      <c r="B20" s="43" t="s">
        <v>10</v>
      </c>
      <c r="C20" s="44">
        <v>1751317412.11</v>
      </c>
      <c r="D20" s="44">
        <v>1977177617.04</v>
      </c>
      <c r="E20" s="45">
        <v>12.896588783290978</v>
      </c>
      <c r="F20" s="44">
        <v>1576744510.9</v>
      </c>
      <c r="G20" s="44">
        <v>1857373875.82</v>
      </c>
      <c r="H20" s="46">
        <v>17.798023901780866</v>
      </c>
    </row>
    <row r="21" spans="1:8" ht="12.75">
      <c r="A21" s="37">
        <v>18</v>
      </c>
      <c r="B21" s="38" t="s">
        <v>6</v>
      </c>
      <c r="C21" s="52"/>
      <c r="D21" s="39">
        <v>224</v>
      </c>
      <c r="E21" s="40">
        <v>0</v>
      </c>
      <c r="F21" s="52"/>
      <c r="G21" s="39">
        <v>210.45</v>
      </c>
      <c r="H21" s="41">
        <v>0</v>
      </c>
    </row>
    <row r="22" spans="1:8" ht="12.75">
      <c r="A22" s="42">
        <v>19</v>
      </c>
      <c r="B22" s="43" t="s">
        <v>15</v>
      </c>
      <c r="C22" s="44">
        <v>13791277.63</v>
      </c>
      <c r="D22" s="44">
        <v>13036267.58</v>
      </c>
      <c r="E22" s="45">
        <v>-5.4745475383487054</v>
      </c>
      <c r="F22" s="44">
        <v>12449763.54</v>
      </c>
      <c r="G22" s="44">
        <v>12238517.66</v>
      </c>
      <c r="H22" s="46">
        <v>-1.6967862828983415</v>
      </c>
    </row>
    <row r="23" spans="1:8" ht="12.75">
      <c r="A23" s="37">
        <v>21</v>
      </c>
      <c r="B23" s="38" t="s">
        <v>25</v>
      </c>
      <c r="C23" s="39">
        <v>191418.46</v>
      </c>
      <c r="D23" s="39">
        <v>863437.15</v>
      </c>
      <c r="E23" s="40">
        <v>351.0730835469056</v>
      </c>
      <c r="F23" s="39">
        <v>171833.7</v>
      </c>
      <c r="G23" s="39">
        <v>811336.39</v>
      </c>
      <c r="H23" s="41">
        <v>372.1637199222271</v>
      </c>
    </row>
    <row r="24" spans="1:8" ht="12.75">
      <c r="A24" s="42">
        <v>22</v>
      </c>
      <c r="B24" s="43" t="s">
        <v>13</v>
      </c>
      <c r="C24" s="44">
        <v>61303277.91</v>
      </c>
      <c r="D24" s="44">
        <v>47786218.46</v>
      </c>
      <c r="E24" s="45">
        <v>-22.049488886784385</v>
      </c>
      <c r="F24" s="44">
        <v>55239461.64</v>
      </c>
      <c r="G24" s="44">
        <v>44853752.05</v>
      </c>
      <c r="H24" s="46">
        <v>-18.80125055831374</v>
      </c>
    </row>
    <row r="25" spans="1:8" ht="12.75">
      <c r="A25" s="37">
        <v>23</v>
      </c>
      <c r="B25" s="38" t="s">
        <v>39</v>
      </c>
      <c r="C25" s="39">
        <v>1537.62</v>
      </c>
      <c r="D25" s="39">
        <v>4537.21</v>
      </c>
      <c r="E25" s="40">
        <v>195.08005879215932</v>
      </c>
      <c r="F25" s="39">
        <v>1381.77</v>
      </c>
      <c r="G25" s="39">
        <v>4300</v>
      </c>
      <c r="H25" s="41">
        <v>211.19506140674642</v>
      </c>
    </row>
    <row r="26" spans="1:8" ht="12.75">
      <c r="A26" s="42">
        <v>24</v>
      </c>
      <c r="B26" s="43" t="s">
        <v>27</v>
      </c>
      <c r="C26" s="44">
        <v>3014866.73</v>
      </c>
      <c r="D26" s="44">
        <v>3457830.15</v>
      </c>
      <c r="E26" s="45">
        <v>14.69263684501238</v>
      </c>
      <c r="F26" s="44">
        <v>2715021.13</v>
      </c>
      <c r="G26" s="44">
        <v>3247287.15</v>
      </c>
      <c r="H26" s="46">
        <v>19.604489044989496</v>
      </c>
    </row>
    <row r="27" spans="1:8" ht="12.75">
      <c r="A27" s="37">
        <v>25</v>
      </c>
      <c r="B27" s="38" t="s">
        <v>9</v>
      </c>
      <c r="C27" s="39">
        <v>1114592.22</v>
      </c>
      <c r="D27" s="39">
        <v>832369.95</v>
      </c>
      <c r="E27" s="40">
        <v>-25.32067467687869</v>
      </c>
      <c r="F27" s="39">
        <v>1014673.84</v>
      </c>
      <c r="G27" s="39">
        <v>783690.5</v>
      </c>
      <c r="H27" s="41">
        <v>-22.764294386460183</v>
      </c>
    </row>
    <row r="28" spans="1:8" ht="12.75">
      <c r="A28" s="42">
        <v>26</v>
      </c>
      <c r="B28" s="43" t="s">
        <v>29</v>
      </c>
      <c r="C28" s="44">
        <v>1964005.97</v>
      </c>
      <c r="D28" s="44">
        <v>523754.28</v>
      </c>
      <c r="E28" s="45">
        <v>-73.33234786450268</v>
      </c>
      <c r="F28" s="44">
        <v>1787192.69</v>
      </c>
      <c r="G28" s="44">
        <v>491236.44</v>
      </c>
      <c r="H28" s="46">
        <v>-72.51351559635128</v>
      </c>
    </row>
    <row r="29" spans="1:8" ht="12.75">
      <c r="A29" s="37">
        <v>27</v>
      </c>
      <c r="B29" s="38" t="s">
        <v>28</v>
      </c>
      <c r="C29" s="39">
        <v>11607461.93</v>
      </c>
      <c r="D29" s="39">
        <v>13409765.54</v>
      </c>
      <c r="E29" s="40">
        <v>15.527111963571175</v>
      </c>
      <c r="F29" s="39">
        <v>10447657.21</v>
      </c>
      <c r="G29" s="39">
        <v>12589254.96</v>
      </c>
      <c r="H29" s="41">
        <v>20.498353907995416</v>
      </c>
    </row>
    <row r="30" spans="1:8" ht="13.5" thickBot="1">
      <c r="A30" s="47" t="s">
        <v>24</v>
      </c>
      <c r="B30" s="48"/>
      <c r="C30" s="49">
        <v>2042924404.61</v>
      </c>
      <c r="D30" s="49">
        <v>2252424607.06</v>
      </c>
      <c r="E30" s="50">
        <v>10.254917018821077</v>
      </c>
      <c r="F30" s="49">
        <v>1839361853.69</v>
      </c>
      <c r="G30" s="49">
        <v>2115820217.61</v>
      </c>
      <c r="H30" s="51">
        <v>15.030123809808726</v>
      </c>
    </row>
  </sheetData>
  <sheetProtection/>
  <mergeCells count="3">
    <mergeCell ref="A1:H1"/>
    <mergeCell ref="A2:H2"/>
    <mergeCell ref="A3:H3"/>
  </mergeCells>
  <printOptions/>
  <pageMargins left="0.7875" right="0.7875" top="0.7875" bottom="0.7875" header="0.5" footer="0.5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2" width="13.75390625" style="0" customWidth="1"/>
    <col min="3" max="4" width="15.375" style="0" bestFit="1" customWidth="1"/>
    <col min="5" max="5" width="12.375" style="0" customWidth="1"/>
    <col min="6" max="7" width="15.375" style="0" bestFit="1" customWidth="1"/>
    <col min="8" max="8" width="13.75390625" style="0" customWidth="1"/>
  </cols>
  <sheetData>
    <row r="1" spans="1:8" ht="12.75" customHeight="1">
      <c r="A1" s="53" t="s">
        <v>33</v>
      </c>
      <c r="B1" s="54"/>
      <c r="C1" s="62"/>
      <c r="D1" s="54"/>
      <c r="E1" s="54"/>
      <c r="F1" s="62"/>
      <c r="G1" s="54"/>
      <c r="H1" s="55"/>
    </row>
    <row r="2" spans="1:8" ht="12.75" customHeight="1">
      <c r="A2" s="56" t="s">
        <v>55</v>
      </c>
      <c r="B2" s="57"/>
      <c r="C2" s="63"/>
      <c r="D2" s="57"/>
      <c r="E2" s="57"/>
      <c r="F2" s="63"/>
      <c r="G2" s="57"/>
      <c r="H2" s="58"/>
    </row>
    <row r="3" spans="1:8" ht="13.5" thickBot="1">
      <c r="A3" s="59"/>
      <c r="B3" s="60"/>
      <c r="C3" s="64"/>
      <c r="D3" s="60"/>
      <c r="E3" s="60"/>
      <c r="F3" s="64"/>
      <c r="G3" s="60"/>
      <c r="H3" s="61"/>
    </row>
    <row r="4" spans="1:8" ht="13.5" thickBot="1">
      <c r="A4" s="35" t="s">
        <v>34</v>
      </c>
      <c r="B4" s="35" t="s">
        <v>35</v>
      </c>
      <c r="C4" s="36" t="s">
        <v>43</v>
      </c>
      <c r="D4" s="36" t="s">
        <v>45</v>
      </c>
      <c r="E4" s="36" t="s">
        <v>36</v>
      </c>
      <c r="F4" s="36" t="s">
        <v>44</v>
      </c>
      <c r="G4" s="36" t="s">
        <v>46</v>
      </c>
      <c r="H4" s="36" t="s">
        <v>37</v>
      </c>
    </row>
    <row r="5" spans="1:8" ht="12.75">
      <c r="A5" s="37">
        <v>1</v>
      </c>
      <c r="B5" s="38" t="s">
        <v>12</v>
      </c>
      <c r="C5" s="39">
        <v>85730548.18</v>
      </c>
      <c r="D5" s="39">
        <v>80946964.03</v>
      </c>
      <c r="E5" s="40">
        <f>(D5-C5)/C5*100</f>
        <v>-5.579789528414521</v>
      </c>
      <c r="F5" s="39">
        <v>78018910.38</v>
      </c>
      <c r="G5" s="39">
        <v>76111365.91</v>
      </c>
      <c r="H5" s="40">
        <f>(G5-F5)/F5*100</f>
        <v>-2.444977071211436</v>
      </c>
    </row>
    <row r="6" spans="1:8" ht="12.75">
      <c r="A6" s="42">
        <v>2</v>
      </c>
      <c r="B6" s="43" t="s">
        <v>11</v>
      </c>
      <c r="C6" s="44">
        <v>193194252.14</v>
      </c>
      <c r="D6" s="44">
        <v>185929181.13</v>
      </c>
      <c r="E6" s="40">
        <f aca="true" t="shared" si="0" ref="E6:E30">(D6-C6)/C6*100</f>
        <v>-3.7605005995392093</v>
      </c>
      <c r="F6" s="44">
        <v>175776745.47</v>
      </c>
      <c r="G6" s="44">
        <v>174771131.35</v>
      </c>
      <c r="H6" s="40">
        <f aca="true" t="shared" si="1" ref="H6:H30">(G6-F6)/F6*100</f>
        <v>-0.572097359813522</v>
      </c>
    </row>
    <row r="7" spans="1:8" ht="12.75">
      <c r="A7" s="37">
        <v>3</v>
      </c>
      <c r="B7" s="38" t="s">
        <v>20</v>
      </c>
      <c r="C7" s="39">
        <v>663694.32</v>
      </c>
      <c r="D7" s="39">
        <v>848565.3</v>
      </c>
      <c r="E7" s="40">
        <f t="shared" si="0"/>
        <v>27.854838353897637</v>
      </c>
      <c r="F7" s="39">
        <v>603411.49</v>
      </c>
      <c r="G7" s="39">
        <v>793780.97</v>
      </c>
      <c r="H7" s="40">
        <f t="shared" si="1"/>
        <v>31.5488656008191</v>
      </c>
    </row>
    <row r="8" spans="1:8" ht="12.75">
      <c r="A8" s="42">
        <v>4</v>
      </c>
      <c r="B8" s="43" t="s">
        <v>19</v>
      </c>
      <c r="C8" s="44">
        <v>2630243.37</v>
      </c>
      <c r="D8" s="44">
        <v>3775401.34</v>
      </c>
      <c r="E8" s="40">
        <f t="shared" si="0"/>
        <v>43.5380992900288</v>
      </c>
      <c r="F8" s="44">
        <v>2389714.45</v>
      </c>
      <c r="G8" s="44">
        <v>3547913.33</v>
      </c>
      <c r="H8" s="40">
        <f t="shared" si="1"/>
        <v>48.46599475514741</v>
      </c>
    </row>
    <row r="9" spans="1:8" ht="12.75">
      <c r="A9" s="37">
        <v>5</v>
      </c>
      <c r="B9" s="38" t="s">
        <v>2</v>
      </c>
      <c r="C9" s="39">
        <v>5653293.72</v>
      </c>
      <c r="D9" s="39">
        <v>9722640.8</v>
      </c>
      <c r="E9" s="40">
        <f t="shared" si="0"/>
        <v>71.98187961831216</v>
      </c>
      <c r="F9" s="39">
        <v>5129155.78</v>
      </c>
      <c r="G9" s="39">
        <v>9140901.15</v>
      </c>
      <c r="H9" s="40">
        <f t="shared" si="1"/>
        <v>78.21453553122537</v>
      </c>
    </row>
    <row r="10" spans="1:8" ht="12.75">
      <c r="A10" s="42">
        <v>6</v>
      </c>
      <c r="B10" s="43" t="s">
        <v>21</v>
      </c>
      <c r="C10" s="44">
        <v>1074723.68</v>
      </c>
      <c r="D10" s="44">
        <v>499992.54</v>
      </c>
      <c r="E10" s="40">
        <f t="shared" si="0"/>
        <v>-53.47710771572466</v>
      </c>
      <c r="F10" s="44">
        <v>981954.49</v>
      </c>
      <c r="G10" s="44">
        <v>470147.78</v>
      </c>
      <c r="H10" s="40">
        <f t="shared" si="1"/>
        <v>-52.12122508854763</v>
      </c>
    </row>
    <row r="11" spans="1:8" ht="12.75">
      <c r="A11" s="37">
        <v>7</v>
      </c>
      <c r="B11" s="38" t="s">
        <v>26</v>
      </c>
      <c r="C11" s="39">
        <v>117264.35</v>
      </c>
      <c r="D11" s="39">
        <v>98847.54</v>
      </c>
      <c r="E11" s="40">
        <f t="shared" si="0"/>
        <v>-15.70537848885873</v>
      </c>
      <c r="F11" s="39">
        <v>107476.26</v>
      </c>
      <c r="G11" s="39">
        <v>93496.82</v>
      </c>
      <c r="H11" s="40">
        <f t="shared" si="1"/>
        <v>-13.007002662727555</v>
      </c>
    </row>
    <row r="12" spans="1:8" ht="12.75">
      <c r="A12" s="42">
        <v>8</v>
      </c>
      <c r="B12" s="43" t="s">
        <v>38</v>
      </c>
      <c r="C12" s="44">
        <v>5458522.97</v>
      </c>
      <c r="D12" s="44">
        <v>7278809.23</v>
      </c>
      <c r="E12" s="40">
        <f t="shared" si="0"/>
        <v>33.34759732631483</v>
      </c>
      <c r="F12" s="44">
        <v>4964071.1</v>
      </c>
      <c r="G12" s="44">
        <v>6848464.97</v>
      </c>
      <c r="H12" s="40">
        <f t="shared" si="1"/>
        <v>37.96065431053154</v>
      </c>
    </row>
    <row r="13" spans="1:8" ht="12.75">
      <c r="A13" s="37">
        <v>9</v>
      </c>
      <c r="B13" s="38" t="s">
        <v>18</v>
      </c>
      <c r="C13" s="39">
        <v>810230.97</v>
      </c>
      <c r="D13" s="39">
        <v>408040.21</v>
      </c>
      <c r="E13" s="40">
        <f t="shared" si="0"/>
        <v>-49.6390257706392</v>
      </c>
      <c r="F13" s="39">
        <v>737169.06</v>
      </c>
      <c r="G13" s="39">
        <v>382789.15</v>
      </c>
      <c r="H13" s="40">
        <f t="shared" si="1"/>
        <v>-48.073085161767374</v>
      </c>
    </row>
    <row r="14" spans="1:8" ht="12.75">
      <c r="A14" s="42">
        <v>10</v>
      </c>
      <c r="B14" s="43" t="s">
        <v>17</v>
      </c>
      <c r="C14" s="44">
        <v>14103970.63</v>
      </c>
      <c r="D14" s="44">
        <v>11374281.78</v>
      </c>
      <c r="E14" s="40">
        <f t="shared" si="0"/>
        <v>-19.35404519486015</v>
      </c>
      <c r="F14" s="44">
        <v>12838635.84</v>
      </c>
      <c r="G14" s="44">
        <v>10687329.43</v>
      </c>
      <c r="H14" s="40">
        <f t="shared" si="1"/>
        <v>-16.756503080314804</v>
      </c>
    </row>
    <row r="15" spans="1:8" ht="12.75">
      <c r="A15" s="37">
        <v>11</v>
      </c>
      <c r="B15" s="38" t="s">
        <v>14</v>
      </c>
      <c r="C15" s="39">
        <v>34507527.59</v>
      </c>
      <c r="D15" s="39">
        <v>38122010.89</v>
      </c>
      <c r="E15" s="40">
        <f t="shared" si="0"/>
        <v>10.47447775147891</v>
      </c>
      <c r="F15" s="39">
        <v>31369806.31</v>
      </c>
      <c r="G15" s="39">
        <v>35848007.27</v>
      </c>
      <c r="H15" s="40">
        <f t="shared" si="1"/>
        <v>14.275513580625626</v>
      </c>
    </row>
    <row r="16" spans="1:8" ht="12.75">
      <c r="A16" s="42">
        <v>12</v>
      </c>
      <c r="B16" s="43" t="s">
        <v>16</v>
      </c>
      <c r="C16" s="44">
        <v>37958288.94</v>
      </c>
      <c r="D16" s="44">
        <v>38822560.58</v>
      </c>
      <c r="E16" s="40">
        <f t="shared" si="0"/>
        <v>2.276898311633961</v>
      </c>
      <c r="F16" s="44">
        <v>34568424.26</v>
      </c>
      <c r="G16" s="44">
        <v>36496700.8</v>
      </c>
      <c r="H16" s="40">
        <f t="shared" si="1"/>
        <v>5.578144162709947</v>
      </c>
    </row>
    <row r="17" spans="1:8" ht="12.75">
      <c r="A17" s="37">
        <v>13</v>
      </c>
      <c r="B17" s="38" t="s">
        <v>8</v>
      </c>
      <c r="C17" s="39">
        <v>3810788.76</v>
      </c>
      <c r="D17" s="39">
        <v>5357451.39</v>
      </c>
      <c r="E17" s="40">
        <f t="shared" si="0"/>
        <v>40.58641733791615</v>
      </c>
      <c r="F17" s="39">
        <v>3467385.75</v>
      </c>
      <c r="G17" s="39">
        <v>5027558.95</v>
      </c>
      <c r="H17" s="40">
        <f t="shared" si="1"/>
        <v>44.99566279869496</v>
      </c>
    </row>
    <row r="18" spans="1:8" ht="12.75">
      <c r="A18" s="42">
        <v>14</v>
      </c>
      <c r="B18" s="43" t="s">
        <v>23</v>
      </c>
      <c r="C18" s="44">
        <v>148391.64</v>
      </c>
      <c r="D18" s="44">
        <v>65567.31</v>
      </c>
      <c r="E18" s="40">
        <f t="shared" si="0"/>
        <v>-55.81468740422305</v>
      </c>
      <c r="F18" s="44">
        <v>135133.64</v>
      </c>
      <c r="G18" s="44">
        <v>61645.61</v>
      </c>
      <c r="H18" s="40">
        <f t="shared" si="1"/>
        <v>-54.381743879614284</v>
      </c>
    </row>
    <row r="19" spans="1:8" ht="12.75">
      <c r="A19" s="37">
        <v>15</v>
      </c>
      <c r="B19" s="38" t="s">
        <v>22</v>
      </c>
      <c r="C19" s="39">
        <v>66070.84</v>
      </c>
      <c r="D19" s="39">
        <v>8191.42</v>
      </c>
      <c r="E19" s="40">
        <f t="shared" si="0"/>
        <v>-87.6020646929871</v>
      </c>
      <c r="F19" s="39">
        <v>61291.25</v>
      </c>
      <c r="G19" s="39">
        <v>7691.84</v>
      </c>
      <c r="H19" s="40">
        <f t="shared" si="1"/>
        <v>-87.4503456855587</v>
      </c>
    </row>
    <row r="20" spans="1:8" ht="12.75">
      <c r="A20" s="42">
        <v>16</v>
      </c>
      <c r="B20" s="43" t="s">
        <v>10</v>
      </c>
      <c r="C20" s="44">
        <v>3055062704.24</v>
      </c>
      <c r="D20" s="44">
        <v>3802479517.35</v>
      </c>
      <c r="E20" s="40">
        <f t="shared" si="0"/>
        <v>24.46485998708603</v>
      </c>
      <c r="F20" s="44">
        <v>2775934076.3</v>
      </c>
      <c r="G20" s="44">
        <v>3573660272.71</v>
      </c>
      <c r="H20" s="40">
        <f t="shared" si="1"/>
        <v>28.737216896493333</v>
      </c>
    </row>
    <row r="21" spans="1:8" ht="12.75">
      <c r="A21" s="37">
        <v>18</v>
      </c>
      <c r="B21" s="38" t="s">
        <v>6</v>
      </c>
      <c r="C21" s="44"/>
      <c r="D21" s="39">
        <v>224</v>
      </c>
      <c r="E21" s="40" t="e">
        <f t="shared" si="0"/>
        <v>#DIV/0!</v>
      </c>
      <c r="F21" s="44"/>
      <c r="G21" s="39">
        <v>210.45</v>
      </c>
      <c r="H21" s="40" t="e">
        <f t="shared" si="1"/>
        <v>#DIV/0!</v>
      </c>
    </row>
    <row r="22" spans="1:8" ht="12.75">
      <c r="A22" s="42">
        <v>19</v>
      </c>
      <c r="B22" s="43" t="s">
        <v>15</v>
      </c>
      <c r="C22" s="39">
        <v>25784604.73</v>
      </c>
      <c r="D22" s="44">
        <v>26864227.04</v>
      </c>
      <c r="E22" s="40">
        <f t="shared" si="0"/>
        <v>4.187081094727329</v>
      </c>
      <c r="F22" s="39">
        <v>23494474.54</v>
      </c>
      <c r="G22" s="44">
        <v>25282359.75</v>
      </c>
      <c r="H22" s="40">
        <f t="shared" si="1"/>
        <v>7.609811434412276</v>
      </c>
    </row>
    <row r="23" spans="1:8" ht="12.75">
      <c r="A23" s="37">
        <v>21</v>
      </c>
      <c r="B23" s="38" t="s">
        <v>25</v>
      </c>
      <c r="C23" s="44">
        <v>291226.21</v>
      </c>
      <c r="D23" s="39">
        <v>1080060.91</v>
      </c>
      <c r="E23" s="40">
        <f t="shared" si="0"/>
        <v>270.86665722841354</v>
      </c>
      <c r="F23" s="44">
        <v>263756.88</v>
      </c>
      <c r="G23" s="39">
        <v>1014099.1</v>
      </c>
      <c r="H23" s="40">
        <f t="shared" si="1"/>
        <v>284.48252041804557</v>
      </c>
    </row>
    <row r="24" spans="1:8" ht="12.75">
      <c r="A24" s="42">
        <v>22</v>
      </c>
      <c r="B24" s="43" t="s">
        <v>13</v>
      </c>
      <c r="C24" s="39">
        <v>107917354.68</v>
      </c>
      <c r="D24" s="44">
        <v>92054236.43</v>
      </c>
      <c r="E24" s="40">
        <f t="shared" si="0"/>
        <v>-14.699320880351289</v>
      </c>
      <c r="F24" s="39">
        <v>98207904.06</v>
      </c>
      <c r="G24" s="44">
        <v>86479991.28</v>
      </c>
      <c r="H24" s="40">
        <f t="shared" si="1"/>
        <v>-11.94192350631457</v>
      </c>
    </row>
    <row r="25" spans="1:8" ht="12.75">
      <c r="A25" s="37">
        <v>23</v>
      </c>
      <c r="B25" s="38" t="s">
        <v>39</v>
      </c>
      <c r="C25" s="44">
        <v>1700.39</v>
      </c>
      <c r="D25" s="39">
        <v>252310.88</v>
      </c>
      <c r="E25" s="40">
        <f t="shared" si="0"/>
        <v>14738.412364222324</v>
      </c>
      <c r="F25" s="44">
        <v>1531.05</v>
      </c>
      <c r="G25" s="39">
        <v>236937.92</v>
      </c>
      <c r="H25" s="40">
        <f t="shared" si="1"/>
        <v>15375.518108487642</v>
      </c>
    </row>
    <row r="26" spans="1:8" ht="12.75">
      <c r="A26" s="42">
        <v>24</v>
      </c>
      <c r="B26" s="43" t="s">
        <v>27</v>
      </c>
      <c r="C26" s="39">
        <v>5415187.3</v>
      </c>
      <c r="D26" s="44">
        <v>6570155.57</v>
      </c>
      <c r="E26" s="40">
        <f t="shared" si="0"/>
        <v>21.32831619693008</v>
      </c>
      <c r="F26" s="39">
        <v>4923235.52</v>
      </c>
      <c r="G26" s="44">
        <v>6177758.27</v>
      </c>
      <c r="H26" s="40">
        <f t="shared" si="1"/>
        <v>25.48167246729647</v>
      </c>
    </row>
    <row r="27" spans="1:8" ht="12.75">
      <c r="A27" s="37">
        <v>25</v>
      </c>
      <c r="B27" s="38" t="s">
        <v>9</v>
      </c>
      <c r="C27" s="44">
        <v>1191199.38</v>
      </c>
      <c r="D27" s="39">
        <v>860754.7</v>
      </c>
      <c r="E27" s="40">
        <f t="shared" si="0"/>
        <v>-27.740501342436897</v>
      </c>
      <c r="F27" s="44">
        <v>1085342.01</v>
      </c>
      <c r="G27" s="39">
        <v>810336.73</v>
      </c>
      <c r="H27" s="40">
        <f t="shared" si="1"/>
        <v>-25.338121759425864</v>
      </c>
    </row>
    <row r="28" spans="1:8" ht="12.75">
      <c r="A28" s="42">
        <v>26</v>
      </c>
      <c r="B28" s="43" t="s">
        <v>29</v>
      </c>
      <c r="C28" s="39">
        <v>2115432.73</v>
      </c>
      <c r="D28" s="44">
        <v>5394103.03</v>
      </c>
      <c r="E28" s="40">
        <f t="shared" si="0"/>
        <v>154.98816168926345</v>
      </c>
      <c r="F28" s="39">
        <v>1926019.5</v>
      </c>
      <c r="G28" s="44">
        <v>5071746.25</v>
      </c>
      <c r="H28" s="40">
        <f t="shared" si="1"/>
        <v>163.32787648307817</v>
      </c>
    </row>
    <row r="29" spans="1:8" ht="12.75">
      <c r="A29" s="37">
        <v>27</v>
      </c>
      <c r="B29" s="38" t="s">
        <v>28</v>
      </c>
      <c r="C29" s="44">
        <v>23095237.92</v>
      </c>
      <c r="D29" s="39">
        <v>25615028.79</v>
      </c>
      <c r="E29" s="40">
        <f t="shared" si="0"/>
        <v>10.910434777629678</v>
      </c>
      <c r="F29" s="44">
        <v>21012627.39</v>
      </c>
      <c r="G29" s="39">
        <v>24081506.72</v>
      </c>
      <c r="H29" s="40">
        <f t="shared" si="1"/>
        <v>14.604929088784447</v>
      </c>
    </row>
    <row r="30" spans="1:8" ht="13.5" thickBot="1">
      <c r="A30" s="47" t="s">
        <v>24</v>
      </c>
      <c r="B30" s="48"/>
      <c r="C30" s="49">
        <v>3606802459.68</v>
      </c>
      <c r="D30" s="49">
        <v>4344429124.19</v>
      </c>
      <c r="E30" s="40">
        <f t="shared" si="0"/>
        <v>20.45098595655951</v>
      </c>
      <c r="F30" s="49">
        <v>3277998252.78</v>
      </c>
      <c r="G30" s="49">
        <v>4083104144.51</v>
      </c>
      <c r="H30" s="40">
        <f t="shared" si="1"/>
        <v>24.560900575441337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2" width="13.75390625" style="0" customWidth="1"/>
    <col min="3" max="4" width="16.375" style="0" bestFit="1" customWidth="1"/>
    <col min="5" max="5" width="13.75390625" style="0" customWidth="1"/>
    <col min="6" max="7" width="16.375" style="0" bestFit="1" customWidth="1"/>
    <col min="8" max="8" width="13.75390625" style="0" customWidth="1"/>
  </cols>
  <sheetData>
    <row r="1" spans="1:8" ht="12.75" customHeight="1">
      <c r="A1" s="53" t="s">
        <v>33</v>
      </c>
      <c r="B1" s="54"/>
      <c r="C1" s="62"/>
      <c r="D1" s="54"/>
      <c r="E1" s="54"/>
      <c r="F1" s="62"/>
      <c r="G1" s="54"/>
      <c r="H1" s="55"/>
    </row>
    <row r="2" spans="1:8" ht="12.75" customHeight="1">
      <c r="A2" s="56" t="s">
        <v>56</v>
      </c>
      <c r="B2" s="57"/>
      <c r="C2" s="63"/>
      <c r="D2" s="57"/>
      <c r="E2" s="57"/>
      <c r="F2" s="63"/>
      <c r="G2" s="57"/>
      <c r="H2" s="58"/>
    </row>
    <row r="3" spans="1:8" ht="13.5" thickBot="1">
      <c r="A3" s="59"/>
      <c r="B3" s="60"/>
      <c r="C3" s="64"/>
      <c r="D3" s="60"/>
      <c r="E3" s="60"/>
      <c r="F3" s="64"/>
      <c r="G3" s="60"/>
      <c r="H3" s="61"/>
    </row>
    <row r="4" spans="1:8" ht="13.5" thickBot="1">
      <c r="A4" s="35" t="s">
        <v>34</v>
      </c>
      <c r="B4" s="35" t="s">
        <v>35</v>
      </c>
      <c r="C4" s="36" t="s">
        <v>50</v>
      </c>
      <c r="D4" s="36" t="s">
        <v>50</v>
      </c>
      <c r="E4" s="36" t="s">
        <v>36</v>
      </c>
      <c r="F4" s="36" t="s">
        <v>51</v>
      </c>
      <c r="G4" s="36" t="s">
        <v>51</v>
      </c>
      <c r="H4" s="36" t="s">
        <v>37</v>
      </c>
    </row>
    <row r="5" spans="1:8" ht="12.75">
      <c r="A5" s="37">
        <v>1</v>
      </c>
      <c r="B5" s="38" t="s">
        <v>12</v>
      </c>
      <c r="C5" s="39">
        <v>510104861.45</v>
      </c>
      <c r="D5" s="39">
        <v>502140695.27</v>
      </c>
      <c r="E5" s="40">
        <v>-1</v>
      </c>
      <c r="F5" s="39">
        <v>462618649.65</v>
      </c>
      <c r="G5" s="39">
        <v>455589799.7</v>
      </c>
      <c r="H5" s="41">
        <v>-1</v>
      </c>
    </row>
    <row r="6" spans="1:8" ht="12.75">
      <c r="A6" s="42">
        <v>2</v>
      </c>
      <c r="B6" s="43" t="s">
        <v>11</v>
      </c>
      <c r="C6" s="44">
        <v>1197933838</v>
      </c>
      <c r="D6" s="44">
        <v>1136669254.99</v>
      </c>
      <c r="E6" s="45">
        <v>-5</v>
      </c>
      <c r="F6" s="44">
        <v>1087224267.02</v>
      </c>
      <c r="G6" s="44">
        <v>1032852946.3</v>
      </c>
      <c r="H6" s="46">
        <v>-5</v>
      </c>
    </row>
    <row r="7" spans="1:8" ht="12.75">
      <c r="A7" s="37">
        <v>3</v>
      </c>
      <c r="B7" s="38" t="s">
        <v>20</v>
      </c>
      <c r="C7" s="39">
        <v>12040219.62</v>
      </c>
      <c r="D7" s="39">
        <v>12156902.89</v>
      </c>
      <c r="E7" s="40">
        <v>1</v>
      </c>
      <c r="F7" s="39">
        <v>10934916.02</v>
      </c>
      <c r="G7" s="39">
        <v>11060963.18</v>
      </c>
      <c r="H7" s="41">
        <v>1</v>
      </c>
    </row>
    <row r="8" spans="1:8" ht="12.75">
      <c r="A8" s="42">
        <v>4</v>
      </c>
      <c r="B8" s="43" t="s">
        <v>19</v>
      </c>
      <c r="C8" s="44">
        <v>16643724.39</v>
      </c>
      <c r="D8" s="44">
        <v>21133033.85</v>
      </c>
      <c r="E8" s="45">
        <v>27</v>
      </c>
      <c r="F8" s="44">
        <v>15111839.56</v>
      </c>
      <c r="G8" s="44">
        <v>19202618.52</v>
      </c>
      <c r="H8" s="46">
        <v>27</v>
      </c>
    </row>
    <row r="9" spans="1:8" ht="12.75">
      <c r="A9" s="37">
        <v>5</v>
      </c>
      <c r="B9" s="38" t="s">
        <v>2</v>
      </c>
      <c r="C9" s="39">
        <v>103906776.48</v>
      </c>
      <c r="D9" s="39">
        <v>105379557.85</v>
      </c>
      <c r="E9" s="40">
        <v>2</v>
      </c>
      <c r="F9" s="39">
        <v>93494999.16</v>
      </c>
      <c r="G9" s="39">
        <v>95128593.41</v>
      </c>
      <c r="H9" s="41">
        <v>2</v>
      </c>
    </row>
    <row r="10" spans="1:8" ht="12.75">
      <c r="A10" s="42">
        <v>6</v>
      </c>
      <c r="B10" s="43" t="s">
        <v>21</v>
      </c>
      <c r="C10" s="44">
        <v>3215012.4</v>
      </c>
      <c r="D10" s="44">
        <v>4636871.16</v>
      </c>
      <c r="E10" s="45">
        <v>46</v>
      </c>
      <c r="F10" s="44">
        <v>2927729.22</v>
      </c>
      <c r="G10" s="44">
        <v>4197797.22</v>
      </c>
      <c r="H10" s="46">
        <v>46</v>
      </c>
    </row>
    <row r="11" spans="1:8" ht="12.75">
      <c r="A11" s="37">
        <v>7</v>
      </c>
      <c r="B11" s="38" t="s">
        <v>26</v>
      </c>
      <c r="C11" s="39">
        <v>395172.22</v>
      </c>
      <c r="D11" s="39">
        <v>841485.77</v>
      </c>
      <c r="E11" s="40">
        <v>113</v>
      </c>
      <c r="F11" s="39">
        <v>358428.95</v>
      </c>
      <c r="G11" s="39">
        <v>758912.11</v>
      </c>
      <c r="H11" s="41">
        <v>112</v>
      </c>
    </row>
    <row r="12" spans="1:8" ht="12.75">
      <c r="A12" s="42">
        <v>8</v>
      </c>
      <c r="B12" s="43" t="s">
        <v>38</v>
      </c>
      <c r="C12" s="44">
        <v>36129803.18</v>
      </c>
      <c r="D12" s="44">
        <v>34141925.87</v>
      </c>
      <c r="E12" s="45">
        <v>-5</v>
      </c>
      <c r="F12" s="44">
        <v>32757916.51</v>
      </c>
      <c r="G12" s="44">
        <v>31138629.02</v>
      </c>
      <c r="H12" s="46">
        <v>-4</v>
      </c>
    </row>
    <row r="13" spans="1:8" ht="12.75">
      <c r="A13" s="37">
        <v>9</v>
      </c>
      <c r="B13" s="38" t="s">
        <v>18</v>
      </c>
      <c r="C13" s="39">
        <v>7302499.87</v>
      </c>
      <c r="D13" s="39">
        <v>6529208.84</v>
      </c>
      <c r="E13" s="40">
        <v>-9</v>
      </c>
      <c r="F13" s="39">
        <v>6632242.16</v>
      </c>
      <c r="G13" s="39">
        <v>5945118.71</v>
      </c>
      <c r="H13" s="41">
        <v>-9</v>
      </c>
    </row>
    <row r="14" spans="1:8" ht="12.75">
      <c r="A14" s="42">
        <v>10</v>
      </c>
      <c r="B14" s="43" t="s">
        <v>17</v>
      </c>
      <c r="C14" s="44">
        <v>72899311.65</v>
      </c>
      <c r="D14" s="44">
        <v>76609096.7</v>
      </c>
      <c r="E14" s="45">
        <v>6</v>
      </c>
      <c r="F14" s="44">
        <v>66057721.51</v>
      </c>
      <c r="G14" s="44">
        <v>69471733.53</v>
      </c>
      <c r="H14" s="46">
        <v>6</v>
      </c>
    </row>
    <row r="15" spans="1:8" ht="12.75">
      <c r="A15" s="37">
        <v>11</v>
      </c>
      <c r="B15" s="38" t="s">
        <v>14</v>
      </c>
      <c r="C15" s="39">
        <v>192458632.88</v>
      </c>
      <c r="D15" s="39">
        <v>194331171.55</v>
      </c>
      <c r="E15" s="40">
        <v>1</v>
      </c>
      <c r="F15" s="39">
        <v>174604143.37</v>
      </c>
      <c r="G15" s="39">
        <v>176732035.73</v>
      </c>
      <c r="H15" s="41">
        <v>1</v>
      </c>
    </row>
    <row r="16" spans="1:8" ht="12.75">
      <c r="A16" s="42">
        <v>12</v>
      </c>
      <c r="B16" s="43" t="s">
        <v>16</v>
      </c>
      <c r="C16" s="44">
        <v>192374089.49</v>
      </c>
      <c r="D16" s="44">
        <v>231270767.53</v>
      </c>
      <c r="E16" s="45">
        <v>21</v>
      </c>
      <c r="F16" s="44">
        <v>174673474.63</v>
      </c>
      <c r="G16" s="44">
        <v>209985980.85</v>
      </c>
      <c r="H16" s="46">
        <v>21</v>
      </c>
    </row>
    <row r="17" spans="1:8" ht="12.75">
      <c r="A17" s="37">
        <v>13</v>
      </c>
      <c r="B17" s="38" t="s">
        <v>8</v>
      </c>
      <c r="C17" s="39">
        <v>22797054.05</v>
      </c>
      <c r="D17" s="39">
        <v>33534627.89</v>
      </c>
      <c r="E17" s="40">
        <v>49</v>
      </c>
      <c r="F17" s="39">
        <v>20657754.74</v>
      </c>
      <c r="G17" s="39">
        <v>30517556.63</v>
      </c>
      <c r="H17" s="41">
        <v>49</v>
      </c>
    </row>
    <row r="18" spans="1:8" ht="12.75">
      <c r="A18" s="42">
        <v>14</v>
      </c>
      <c r="B18" s="43" t="s">
        <v>23</v>
      </c>
      <c r="C18" s="44">
        <v>564525.03</v>
      </c>
      <c r="D18" s="44">
        <v>693737.85</v>
      </c>
      <c r="E18" s="45">
        <v>23</v>
      </c>
      <c r="F18" s="44">
        <v>514023.8</v>
      </c>
      <c r="G18" s="44">
        <v>628651.31</v>
      </c>
      <c r="H18" s="46">
        <v>22</v>
      </c>
    </row>
    <row r="19" spans="1:8" ht="12.75">
      <c r="A19" s="37">
        <v>15</v>
      </c>
      <c r="B19" s="38" t="s">
        <v>22</v>
      </c>
      <c r="C19" s="39">
        <v>856954.52</v>
      </c>
      <c r="D19" s="39">
        <v>487113.04</v>
      </c>
      <c r="E19" s="40">
        <v>-43</v>
      </c>
      <c r="F19" s="39">
        <v>777586.79</v>
      </c>
      <c r="G19" s="39">
        <v>437144.75</v>
      </c>
      <c r="H19" s="41">
        <v>-44</v>
      </c>
    </row>
    <row r="20" spans="1:8" ht="12.75">
      <c r="A20" s="42">
        <v>16</v>
      </c>
      <c r="B20" s="43" t="s">
        <v>10</v>
      </c>
      <c r="C20" s="44">
        <v>18697052534.15</v>
      </c>
      <c r="D20" s="44">
        <v>21841748201.87</v>
      </c>
      <c r="E20" s="45">
        <v>17</v>
      </c>
      <c r="F20" s="44">
        <v>16965124773.64</v>
      </c>
      <c r="G20" s="44">
        <v>19878043700.32</v>
      </c>
      <c r="H20" s="46">
        <v>18</v>
      </c>
    </row>
    <row r="21" spans="1:8" ht="12.75">
      <c r="A21" s="37">
        <v>18</v>
      </c>
      <c r="B21" s="38" t="s">
        <v>6</v>
      </c>
      <c r="C21" s="39">
        <v>643.06</v>
      </c>
      <c r="D21" s="39">
        <v>1161.1</v>
      </c>
      <c r="E21" s="40">
        <v>81</v>
      </c>
      <c r="F21" s="39">
        <v>585.3</v>
      </c>
      <c r="G21" s="39">
        <v>1059.89</v>
      </c>
      <c r="H21" s="41">
        <v>81</v>
      </c>
    </row>
    <row r="22" spans="1:8" ht="12.75">
      <c r="A22" s="42">
        <v>19</v>
      </c>
      <c r="B22" s="43" t="s">
        <v>15</v>
      </c>
      <c r="C22" s="44">
        <v>160287748.36</v>
      </c>
      <c r="D22" s="44">
        <v>161825644.21</v>
      </c>
      <c r="E22" s="45">
        <v>2</v>
      </c>
      <c r="F22" s="44">
        <v>145427637.5</v>
      </c>
      <c r="G22" s="44">
        <v>147313644.9</v>
      </c>
      <c r="H22" s="46">
        <v>2</v>
      </c>
    </row>
    <row r="23" spans="1:8" ht="12.75">
      <c r="A23" s="37">
        <v>21</v>
      </c>
      <c r="B23" s="38" t="s">
        <v>25</v>
      </c>
      <c r="C23" s="39">
        <v>1616324.55</v>
      </c>
      <c r="D23" s="39">
        <v>2297860.74</v>
      </c>
      <c r="E23" s="40">
        <v>44</v>
      </c>
      <c r="F23" s="39">
        <v>1488362.92</v>
      </c>
      <c r="G23" s="39">
        <v>2147051.11</v>
      </c>
      <c r="H23" s="41">
        <v>46</v>
      </c>
    </row>
    <row r="24" spans="1:8" ht="12.75">
      <c r="A24" s="42">
        <v>22</v>
      </c>
      <c r="B24" s="43" t="s">
        <v>13</v>
      </c>
      <c r="C24" s="44">
        <v>674293163.96</v>
      </c>
      <c r="D24" s="44">
        <v>607568324.06</v>
      </c>
      <c r="E24" s="45">
        <v>-8</v>
      </c>
      <c r="F24" s="44">
        <v>612372784.87</v>
      </c>
      <c r="G24" s="44">
        <v>551609742.67</v>
      </c>
      <c r="H24" s="46">
        <v>-8</v>
      </c>
    </row>
    <row r="25" spans="1:8" ht="12.75">
      <c r="A25" s="37">
        <v>23</v>
      </c>
      <c r="B25" s="38" t="s">
        <v>39</v>
      </c>
      <c r="C25" s="39">
        <v>8230.93</v>
      </c>
      <c r="D25" s="39">
        <v>358375.62</v>
      </c>
      <c r="E25" s="40">
        <v>4254</v>
      </c>
      <c r="F25" s="39">
        <v>7474.78</v>
      </c>
      <c r="G25" s="39">
        <v>330919.16</v>
      </c>
      <c r="H25" s="41">
        <v>4327</v>
      </c>
    </row>
    <row r="26" spans="1:8" ht="12.75">
      <c r="A26" s="42">
        <v>24</v>
      </c>
      <c r="B26" s="43" t="s">
        <v>27</v>
      </c>
      <c r="C26" s="44">
        <v>46953899.01</v>
      </c>
      <c r="D26" s="44">
        <v>40284993.06</v>
      </c>
      <c r="E26" s="45">
        <v>-14</v>
      </c>
      <c r="F26" s="44">
        <v>42637350.19</v>
      </c>
      <c r="G26" s="44">
        <v>36611582.19</v>
      </c>
      <c r="H26" s="46">
        <v>-14</v>
      </c>
    </row>
    <row r="27" spans="1:8" ht="12.75">
      <c r="A27" s="37">
        <v>25</v>
      </c>
      <c r="B27" s="38" t="s">
        <v>9</v>
      </c>
      <c r="C27" s="39">
        <v>9470610.68</v>
      </c>
      <c r="D27" s="39">
        <v>8056321.56</v>
      </c>
      <c r="E27" s="40">
        <v>-15</v>
      </c>
      <c r="F27" s="39">
        <v>8543038.98</v>
      </c>
      <c r="G27" s="39">
        <v>7317388.4</v>
      </c>
      <c r="H27" s="41">
        <v>-14</v>
      </c>
    </row>
    <row r="28" spans="1:8" ht="12.75">
      <c r="A28" s="42">
        <v>26</v>
      </c>
      <c r="B28" s="43" t="s">
        <v>29</v>
      </c>
      <c r="C28" s="44">
        <v>114398945.03</v>
      </c>
      <c r="D28" s="44">
        <v>76570151.51</v>
      </c>
      <c r="E28" s="45">
        <v>-33</v>
      </c>
      <c r="F28" s="44">
        <v>104073392.28</v>
      </c>
      <c r="G28" s="44">
        <v>69572852.79</v>
      </c>
      <c r="H28" s="46">
        <v>-33</v>
      </c>
    </row>
    <row r="29" spans="1:8" ht="12.75">
      <c r="A29" s="37">
        <v>27</v>
      </c>
      <c r="B29" s="38" t="s">
        <v>28</v>
      </c>
      <c r="C29" s="39">
        <v>126780053.76</v>
      </c>
      <c r="D29" s="39">
        <v>163444835.14</v>
      </c>
      <c r="E29" s="40">
        <v>29</v>
      </c>
      <c r="F29" s="39">
        <v>115039222.04</v>
      </c>
      <c r="G29" s="39">
        <v>148403377.98</v>
      </c>
      <c r="H29" s="41">
        <v>29</v>
      </c>
    </row>
    <row r="30" spans="1:8" ht="13.5" thickBot="1">
      <c r="A30" s="47" t="s">
        <v>24</v>
      </c>
      <c r="B30" s="48"/>
      <c r="C30" s="49">
        <v>22200484628.72</v>
      </c>
      <c r="D30" s="49">
        <v>25262711319.92</v>
      </c>
      <c r="E30" s="50">
        <v>14</v>
      </c>
      <c r="F30" s="49">
        <v>20144060315.59</v>
      </c>
      <c r="G30" s="49">
        <v>22984999800.38</v>
      </c>
      <c r="H30" s="51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</dc:creator>
  <cp:keywords/>
  <dc:description/>
  <cp:lastModifiedBy>HULYA TATLISU</cp:lastModifiedBy>
  <cp:lastPrinted>2017-03-01T08:27:13Z</cp:lastPrinted>
  <dcterms:created xsi:type="dcterms:W3CDTF">2004-09-20T07:08:17Z</dcterms:created>
  <dcterms:modified xsi:type="dcterms:W3CDTF">2017-05-18T09:09:18Z</dcterms:modified>
  <cp:category/>
  <cp:version/>
  <cp:contentType/>
  <cp:contentStatus/>
  <cp:revision>1</cp:revision>
</cp:coreProperties>
</file>