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135" tabRatio="447" activeTab="0"/>
  </bookViews>
  <sheets>
    <sheet name="gunluk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<sst xmlns="http://schemas.openxmlformats.org/spreadsheetml/2006/main" count="134" uniqueCount="60">
  <si>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</si>
  <si>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</si>
  <si>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</si>
  <si>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</si>
  <si>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</si>
  <si>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</si>
  <si>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</si>
  <si>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</si>
  <si>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</si>
  <si>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</si>
  <si>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</si>
  <si>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</si>
  <si>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</si>
  <si>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</si>
  <si>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</si>
  <si>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</si>
  <si>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</si>
  <si>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</si>
  <si>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</si>
  <si>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</si>
  <si>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</si>
  <si>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</si>
  <si>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</si>
  <si>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</si>
  <si>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</si>
  <si>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</si>
  <si>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</si>
  <si>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</si>
  <si>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</si>
  <si>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</si>
  <si>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</si>
  <si>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</si>
  <si>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</si>
  <si>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</si>
  <si>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</si>
  <si>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</si>
  <si>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FOBUSD%</t>
  </si>
  <si>
    <t>FOBEUR%</t>
  </si>
  <si>
    <t>MOBİLYA</t>
  </si>
  <si>
    <t>MÜCEVHER</t>
  </si>
  <si>
    <t>2016 $</t>
  </si>
  <si>
    <t>2015-2016 $</t>
  </si>
  <si>
    <t>OTOMOTİV ENDÜSTRİSİ</t>
  </si>
  <si>
    <t>FOBUSD2016</t>
  </si>
  <si>
    <t>FOBEUR2016</t>
  </si>
  <si>
    <t>FOBUSD2017</t>
  </si>
  <si>
    <t>FOBEUR2017</t>
  </si>
  <si>
    <t>2016-2017 $</t>
  </si>
  <si>
    <t>2017 $</t>
  </si>
  <si>
    <t xml:space="preserve"> 2016- 2017</t>
  </si>
  <si>
    <t>FOBUSD</t>
  </si>
  <si>
    <t>FOBEUR</t>
  </si>
  <si>
    <t>FOBUSD-1</t>
  </si>
  <si>
    <t>FOBEUR-1</t>
  </si>
  <si>
    <t>01-31 Ağustos</t>
  </si>
  <si>
    <t>01 Ocak-31 Ağustos</t>
  </si>
  <si>
    <t>01 Eylül-31 Ağustos</t>
  </si>
  <si>
    <t xml:space="preserve">GSEK:4 GBTARIHI:01/08/2017 - 31/08/2017 GBDURUM:ONAY,ÖNONAY,GÜMRÜKONAY,ASKIDA GTIPGRUPSINIF:MALGRUBU
ULKEGRUPSINIF:GENEL BEYANKAYITKODU:DH YIL:2017
</t>
  </si>
  <si>
    <t xml:space="preserve">GSEK:4 GBTARIHI:01/01/2017 - 31/08/2017 GBDURUM:ONAY,ÖNONAY,GÜMRÜKONAY,ASKIDA GTIPGRUPSINIF:MALGRUBU
ULKEGRUPSINIF:GENEL BEYANKAYITKODU:DH YIL:2017
</t>
  </si>
  <si>
    <t xml:space="preserve">GSEK:4 GBTARIHI:01/09/2016 - 31/08/2017 GBDURUM:ONAY,ÖNONAY,GÜMRÜKONAY,ASKIDA GTIPGRUPSINIF:MALGRUBU
ULKEGRUPSINIF:GENEL BEYANKAYITKODU:DH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</si>
</sst>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5" zoomScaleNormal="115" zoomScalePageLayoutView="0" workbookViewId="0" topLeftCell="A1">
      <selection activeCell="B4" sqref="B4:C4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54" t="s">
        <v>7</v>
      </c>
      <c r="B1" s="54"/>
      <c r="C1" s="54"/>
      <c r="D1" s="54"/>
      <c r="E1" s="55"/>
      <c r="F1" s="55"/>
      <c r="G1" s="55"/>
      <c r="H1" s="55"/>
      <c r="I1" s="55"/>
    </row>
    <row r="2" spans="1:9" ht="30.75" customHeight="1">
      <c r="A2" s="54"/>
      <c r="B2" s="54"/>
      <c r="C2" s="54"/>
      <c r="D2" s="54"/>
      <c r="E2" s="55"/>
      <c r="F2" s="55"/>
      <c r="G2" s="55"/>
      <c r="H2" s="55"/>
      <c r="I2" s="55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56" t="s">
        <v>54</v>
      </c>
      <c r="C4" s="57"/>
      <c r="D4" s="24" t="s">
        <v>49</v>
      </c>
      <c r="E4" s="10">
        <v>2017</v>
      </c>
      <c r="F4" s="58" t="s">
        <v>55</v>
      </c>
      <c r="G4" s="59"/>
      <c r="H4" s="24" t="s">
        <v>49</v>
      </c>
      <c r="I4" s="10">
        <v>2017</v>
      </c>
      <c r="J4" s="60" t="s">
        <v>56</v>
      </c>
      <c r="K4" s="61"/>
      <c r="L4" s="34" t="s">
        <v>31</v>
      </c>
    </row>
    <row r="5" spans="1:12" s="2" customFormat="1" ht="15">
      <c r="A5" s="11"/>
      <c r="B5" s="12" t="s">
        <v>40</v>
      </c>
      <c r="C5" s="12" t="s">
        <v>48</v>
      </c>
      <c r="D5" s="13" t="s">
        <v>30</v>
      </c>
      <c r="E5" s="12" t="s">
        <v>32</v>
      </c>
      <c r="F5" s="12" t="s">
        <v>40</v>
      </c>
      <c r="G5" s="12" t="s">
        <v>48</v>
      </c>
      <c r="H5" s="13" t="s">
        <v>30</v>
      </c>
      <c r="I5" s="12" t="s">
        <v>32</v>
      </c>
      <c r="J5" s="31" t="s">
        <v>41</v>
      </c>
      <c r="K5" s="31" t="s">
        <v>47</v>
      </c>
      <c r="L5" s="30" t="s">
        <v>30</v>
      </c>
    </row>
    <row r="6" spans="1:12" s="2" customFormat="1" ht="15">
      <c r="A6" s="14" t="s">
        <v>42</v>
      </c>
      <c r="B6" s="15">
        <f>sayfa1!C20</f>
        <v>1429661135.38</v>
      </c>
      <c r="C6" s="15">
        <f>sayfa1!D20</f>
        <v>1568910358.18</v>
      </c>
      <c r="D6" s="32">
        <f>IF(B6&gt;0,(C6-B6)/B6*100,100)</f>
        <v>9.740015962802813</v>
      </c>
      <c r="E6" s="33">
        <f>C6/C13*100</f>
        <v>83.44722516666965</v>
      </c>
      <c r="F6" s="15">
        <f>Sayfa2!C20</f>
        <v>13290384145.23</v>
      </c>
      <c r="G6" s="15">
        <f>Sayfa2!D20</f>
        <v>16672926087.33</v>
      </c>
      <c r="H6" s="32">
        <f>IF(F6&gt;0,(G6-F6)/F6*100,100)</f>
        <v>25.4510472017772</v>
      </c>
      <c r="I6" s="33">
        <f>G6/G13*100</f>
        <v>87.37230420609691</v>
      </c>
      <c r="J6" s="15">
        <f>sayfa3!C20</f>
        <v>20064421992.07</v>
      </c>
      <c r="K6" s="15">
        <f>sayfa3!D20</f>
        <v>24476278684.18</v>
      </c>
      <c r="L6" s="33">
        <f>(K6-J6)/J6*100</f>
        <v>21.988456452190277</v>
      </c>
    </row>
    <row r="7" spans="1:12" s="2" customFormat="1" ht="15">
      <c r="A7" s="14" t="s">
        <v>1</v>
      </c>
      <c r="B7" s="15">
        <f>sayfa1!C6</f>
        <v>81041612.76</v>
      </c>
      <c r="C7" s="15">
        <f>sayfa1!D6</f>
        <v>92600648.3</v>
      </c>
      <c r="D7" s="32">
        <f aca="true" t="shared" si="0" ref="D7:D13">IF(B7&gt;0,(C7-B7)/B7*100,100)</f>
        <v>14.263086760417021</v>
      </c>
      <c r="E7" s="33">
        <f>C7/C13*100</f>
        <v>4.925244523360551</v>
      </c>
      <c r="F7" s="15">
        <f>Sayfa2!C6</f>
        <v>756275742.33</v>
      </c>
      <c r="G7" s="15">
        <f>Sayfa2!D6</f>
        <v>770976767.61</v>
      </c>
      <c r="H7" s="32">
        <f aca="true" t="shared" si="1" ref="H7:H13">IF(F7&gt;0,(G7-F7)/F7*100,100)</f>
        <v>1.9438710588161636</v>
      </c>
      <c r="I7" s="33">
        <f>G7/G13*100</f>
        <v>4.040203640478175</v>
      </c>
      <c r="J7" s="15">
        <f>sayfa3!C6</f>
        <v>1147725509.58</v>
      </c>
      <c r="K7" s="15">
        <f>sayfa3!D6</f>
        <v>1158357539.14</v>
      </c>
      <c r="L7" s="33">
        <f aca="true" t="shared" si="2" ref="L7:L13">(K7-J7)/J7*100</f>
        <v>0.9263564738480788</v>
      </c>
    </row>
    <row r="8" spans="1:12" ht="15">
      <c r="A8" s="14" t="s">
        <v>0</v>
      </c>
      <c r="B8" s="15">
        <f>sayfa1!C5</f>
        <v>41806480.17</v>
      </c>
      <c r="C8" s="15">
        <f>sayfa1!D5</f>
        <v>49726902.1</v>
      </c>
      <c r="D8" s="32">
        <f t="shared" si="0"/>
        <v>18.94544074935931</v>
      </c>
      <c r="E8" s="33">
        <f>C8/C13*100</f>
        <v>2.6448751356280873</v>
      </c>
      <c r="F8" s="15">
        <f>Sayfa2!C5</f>
        <v>343728317.29</v>
      </c>
      <c r="G8" s="15">
        <f>Sayfa2!D5</f>
        <v>372560566.35</v>
      </c>
      <c r="H8" s="32">
        <f t="shared" si="1"/>
        <v>8.388092458403575</v>
      </c>
      <c r="I8" s="33">
        <f>G8/G13*100</f>
        <v>1.9523552715239527</v>
      </c>
      <c r="J8" s="15">
        <f>sayfa3!C5</f>
        <v>510939361.49</v>
      </c>
      <c r="K8" s="15">
        <f>sayfa3!D5</f>
        <v>535435261.65</v>
      </c>
      <c r="L8" s="33">
        <f t="shared" si="2"/>
        <v>4.7942871515252</v>
      </c>
    </row>
    <row r="9" spans="1:12" ht="15">
      <c r="A9" s="14" t="s">
        <v>3</v>
      </c>
      <c r="B9" s="15">
        <f>sayfa1!C22</f>
        <v>16189064.75</v>
      </c>
      <c r="C9" s="15">
        <f>sayfa1!D22</f>
        <v>14147561.9</v>
      </c>
      <c r="D9" s="32">
        <f t="shared" si="0"/>
        <v>-12.610381646660592</v>
      </c>
      <c r="E9" s="33">
        <f>C9/C13*100</f>
        <v>0.7524807120262827</v>
      </c>
      <c r="F9" s="15">
        <f>Sayfa2!C22</f>
        <v>102164879.99</v>
      </c>
      <c r="G9" s="15">
        <f>Sayfa2!D22</f>
        <v>102181672.59</v>
      </c>
      <c r="H9" s="32">
        <f t="shared" si="1"/>
        <v>0.01643676378972169</v>
      </c>
      <c r="I9" s="33">
        <f>G9/G13*100</f>
        <v>0.5354697870702898</v>
      </c>
      <c r="J9" s="15">
        <f>sayfa3!C22</f>
        <v>167139551.21</v>
      </c>
      <c r="K9" s="15">
        <f>sayfa3!D22</f>
        <v>160729041.27</v>
      </c>
      <c r="L9" s="33">
        <f t="shared" si="2"/>
        <v>-3.835423688523375</v>
      </c>
    </row>
    <row r="10" spans="1:12" ht="17.25" customHeight="1">
      <c r="A10" s="14" t="s">
        <v>2</v>
      </c>
      <c r="B10" s="15">
        <f>sayfa1!C9</f>
        <v>8110156.75</v>
      </c>
      <c r="C10" s="15">
        <f>sayfa1!D9</f>
        <v>8070565.98</v>
      </c>
      <c r="D10" s="32">
        <f t="shared" si="0"/>
        <v>-0.48816282126729</v>
      </c>
      <c r="E10" s="33">
        <f>C10/C13*100</f>
        <v>0.4292573715535745</v>
      </c>
      <c r="F10" s="15">
        <f>Sayfa2!C9</f>
        <v>74557466.17</v>
      </c>
      <c r="G10" s="15">
        <f>Sayfa2!D9</f>
        <v>76808414.25</v>
      </c>
      <c r="H10" s="32">
        <f t="shared" si="1"/>
        <v>3.0190780288422965</v>
      </c>
      <c r="I10" s="33">
        <f>G10/G13*100</f>
        <v>0.4025045214192271</v>
      </c>
      <c r="J10" s="15">
        <f>sayfa3!C9</f>
        <v>113387679.75</v>
      </c>
      <c r="K10" s="15">
        <f>sayfa3!D9</f>
        <v>103561158.85</v>
      </c>
      <c r="L10" s="33">
        <f t="shared" si="2"/>
        <v>-8.666303889157769</v>
      </c>
    </row>
    <row r="11" spans="1:12" ht="20.25" customHeight="1" hidden="1">
      <c r="A11" s="28" t="s">
        <v>5</v>
      </c>
      <c r="B11" s="16">
        <f>SUM(B6:B10)</f>
        <v>1576808449.8100002</v>
      </c>
      <c r="C11" s="16">
        <f>SUM(C6:C10)</f>
        <v>1733456036.46</v>
      </c>
      <c r="D11" s="32">
        <f t="shared" si="0"/>
        <v>9.93447153767316</v>
      </c>
      <c r="E11" s="33">
        <f>C11/C13*100</f>
        <v>92.19908290923814</v>
      </c>
      <c r="F11" s="15">
        <f>SUM(F6:F10)</f>
        <v>14567110551.01</v>
      </c>
      <c r="G11" s="15">
        <f>SUM(G6:G10)</f>
        <v>17995453508.129997</v>
      </c>
      <c r="H11" s="32">
        <f t="shared" si="1"/>
        <v>23.534818007420803</v>
      </c>
      <c r="I11" s="33" t="e">
        <f>G11/G18*100</f>
        <v>#DIV/0!</v>
      </c>
      <c r="J11" s="15">
        <f>SUM(J6:J10)</f>
        <v>22003614094.100002</v>
      </c>
      <c r="K11" s="15">
        <f>SUM(K6:K10)</f>
        <v>26434361685.09</v>
      </c>
      <c r="L11" s="33">
        <f t="shared" si="2"/>
        <v>20.13645382091139</v>
      </c>
    </row>
    <row r="12" spans="1:12" ht="15">
      <c r="A12" s="14" t="s">
        <v>4</v>
      </c>
      <c r="B12" s="16">
        <f>B13-B11</f>
        <v>108818729.29999971</v>
      </c>
      <c r="C12" s="16">
        <f>C13-C11</f>
        <v>146666825.68000007</v>
      </c>
      <c r="D12" s="32">
        <f t="shared" si="0"/>
        <v>34.780865962565926</v>
      </c>
      <c r="E12" s="33">
        <f>C12/C13*100</f>
        <v>7.800917090761847</v>
      </c>
      <c r="F12" s="16">
        <f>F13-F11</f>
        <v>1026468239.8400002</v>
      </c>
      <c r="G12" s="16">
        <f>G13-G11</f>
        <v>1087167968.8100014</v>
      </c>
      <c r="H12" s="32">
        <f t="shared" si="1"/>
        <v>5.913454173649127</v>
      </c>
      <c r="I12" s="33">
        <f>G12/G13*100</f>
        <v>5.697162573411452</v>
      </c>
      <c r="J12" s="16">
        <f>J13-J11</f>
        <v>1579819622.949997</v>
      </c>
      <c r="K12" s="16">
        <f>K13-K11</f>
        <v>1578415063.9099998</v>
      </c>
      <c r="L12" s="33">
        <f t="shared" si="2"/>
        <v>-0.08890629155335898</v>
      </c>
    </row>
    <row r="13" spans="1:12" ht="15">
      <c r="A13" s="17" t="s">
        <v>5</v>
      </c>
      <c r="B13" s="15">
        <f>sayfa1!C30</f>
        <v>1685627179.11</v>
      </c>
      <c r="C13" s="15">
        <f>sayfa1!D30</f>
        <v>1880122862.14</v>
      </c>
      <c r="D13" s="32">
        <f t="shared" si="0"/>
        <v>11.538475734159238</v>
      </c>
      <c r="E13" s="33">
        <f>C13/C13*100</f>
        <v>100</v>
      </c>
      <c r="F13" s="15">
        <f>Sayfa2!C30</f>
        <v>15593578790.85</v>
      </c>
      <c r="G13" s="15">
        <f>Sayfa2!D30</f>
        <v>19082621476.94</v>
      </c>
      <c r="H13" s="32">
        <f t="shared" si="1"/>
        <v>22.374868097227935</v>
      </c>
      <c r="I13" s="33">
        <f>G13/G13*100</f>
        <v>100</v>
      </c>
      <c r="J13" s="15">
        <f>sayfa3!C30</f>
        <v>23583433717.05</v>
      </c>
      <c r="K13" s="15">
        <f>sayfa3!D30</f>
        <v>28012776749</v>
      </c>
      <c r="L13" s="33">
        <f t="shared" si="2"/>
        <v>18.78158662174686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57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43</v>
      </c>
      <c r="D4" s="36" t="s">
        <v>45</v>
      </c>
      <c r="E4" s="36" t="s">
        <v>36</v>
      </c>
      <c r="F4" s="36" t="s">
        <v>44</v>
      </c>
      <c r="G4" s="36" t="s">
        <v>46</v>
      </c>
      <c r="H4" s="36" t="s">
        <v>37</v>
      </c>
    </row>
    <row r="5" spans="1:8" ht="12.75">
      <c r="A5" s="37">
        <v>1</v>
      </c>
      <c r="B5" s="38" t="s">
        <v>12</v>
      </c>
      <c r="C5" s="39">
        <v>41806480.17</v>
      </c>
      <c r="D5" s="39">
        <v>49726902.1</v>
      </c>
      <c r="E5" s="40">
        <v>18.94544074935931</v>
      </c>
      <c r="F5" s="39">
        <v>37271127.68</v>
      </c>
      <c r="G5" s="39">
        <v>42186046.23</v>
      </c>
      <c r="H5" s="41">
        <v>13.18693277058366</v>
      </c>
    </row>
    <row r="6" spans="1:8" ht="12.75">
      <c r="A6" s="42">
        <v>2</v>
      </c>
      <c r="B6" s="43" t="s">
        <v>11</v>
      </c>
      <c r="C6" s="44">
        <v>81041612.76</v>
      </c>
      <c r="D6" s="44">
        <v>92600648.3</v>
      </c>
      <c r="E6" s="45">
        <v>14.26308676041702</v>
      </c>
      <c r="F6" s="44">
        <v>72224210.21</v>
      </c>
      <c r="G6" s="44">
        <v>78552906.82</v>
      </c>
      <c r="H6" s="46">
        <v>8.762569492416192</v>
      </c>
    </row>
    <row r="7" spans="1:8" ht="12.75">
      <c r="A7" s="37">
        <v>3</v>
      </c>
      <c r="B7" s="38" t="s">
        <v>20</v>
      </c>
      <c r="C7" s="39">
        <v>1019291.62</v>
      </c>
      <c r="D7" s="39">
        <v>1522955.83</v>
      </c>
      <c r="E7" s="40">
        <v>49.4131610735699</v>
      </c>
      <c r="F7" s="39">
        <v>909167.04</v>
      </c>
      <c r="G7" s="39">
        <v>1289593.22</v>
      </c>
      <c r="H7" s="41">
        <v>41.84337566834802</v>
      </c>
    </row>
    <row r="8" spans="1:8" ht="12.75">
      <c r="A8" s="42">
        <v>4</v>
      </c>
      <c r="B8" s="43" t="s">
        <v>19</v>
      </c>
      <c r="C8" s="44">
        <v>1896362.32</v>
      </c>
      <c r="D8" s="44">
        <v>1193034.85</v>
      </c>
      <c r="E8" s="45">
        <v>-37.088243242462234</v>
      </c>
      <c r="F8" s="44">
        <v>1691237.46</v>
      </c>
      <c r="G8" s="44">
        <v>1012326.64</v>
      </c>
      <c r="H8" s="46">
        <v>-40.14284428160668</v>
      </c>
    </row>
    <row r="9" spans="1:8" ht="12.75">
      <c r="A9" s="37">
        <v>5</v>
      </c>
      <c r="B9" s="38" t="s">
        <v>2</v>
      </c>
      <c r="C9" s="39">
        <v>8110156.75</v>
      </c>
      <c r="D9" s="39">
        <v>8070565.98</v>
      </c>
      <c r="E9" s="40">
        <v>-0.48816282126729</v>
      </c>
      <c r="F9" s="39">
        <v>7214809.22</v>
      </c>
      <c r="G9" s="39">
        <v>6821741</v>
      </c>
      <c r="H9" s="41">
        <v>-5.448075035863522</v>
      </c>
    </row>
    <row r="10" spans="1:8" ht="12.75">
      <c r="A10" s="42">
        <v>6</v>
      </c>
      <c r="B10" s="43" t="s">
        <v>21</v>
      </c>
      <c r="C10" s="44">
        <v>103253.08</v>
      </c>
      <c r="D10" s="44">
        <v>332915.77</v>
      </c>
      <c r="E10" s="45">
        <v>222.42696295355063</v>
      </c>
      <c r="F10" s="44">
        <v>91766.35</v>
      </c>
      <c r="G10" s="44">
        <v>280828.67</v>
      </c>
      <c r="H10" s="46">
        <v>206.02575998718478</v>
      </c>
    </row>
    <row r="11" spans="1:8" ht="12.75">
      <c r="A11" s="37">
        <v>7</v>
      </c>
      <c r="B11" s="38" t="s">
        <v>26</v>
      </c>
      <c r="C11" s="39">
        <v>11.6</v>
      </c>
      <c r="D11" s="39">
        <v>299527.53</v>
      </c>
      <c r="E11" s="40">
        <v>2582033.8793103453</v>
      </c>
      <c r="F11" s="39">
        <v>10.27</v>
      </c>
      <c r="G11" s="39">
        <v>254292.02</v>
      </c>
      <c r="H11" s="41">
        <v>2475966.407010711</v>
      </c>
    </row>
    <row r="12" spans="1:8" ht="12.75">
      <c r="A12" s="42">
        <v>8</v>
      </c>
      <c r="B12" s="43" t="s">
        <v>38</v>
      </c>
      <c r="C12" s="44">
        <v>2235269.25</v>
      </c>
      <c r="D12" s="44">
        <v>5078519.99</v>
      </c>
      <c r="E12" s="45">
        <v>127.19947451520662</v>
      </c>
      <c r="F12" s="44">
        <v>1991157.63</v>
      </c>
      <c r="G12" s="44">
        <v>4307409.18</v>
      </c>
      <c r="H12" s="46">
        <v>116.3268801576498</v>
      </c>
    </row>
    <row r="13" spans="1:8" ht="12.75">
      <c r="A13" s="37">
        <v>9</v>
      </c>
      <c r="B13" s="38" t="s">
        <v>18</v>
      </c>
      <c r="C13" s="39">
        <v>736248.25</v>
      </c>
      <c r="D13" s="39">
        <v>298347.76</v>
      </c>
      <c r="E13" s="40">
        <v>-59.4772877219063</v>
      </c>
      <c r="F13" s="39">
        <v>653552.27</v>
      </c>
      <c r="G13" s="39">
        <v>252951.25</v>
      </c>
      <c r="H13" s="41">
        <v>-61.295941945087264</v>
      </c>
    </row>
    <row r="14" spans="1:8" ht="12.75">
      <c r="A14" s="42">
        <v>10</v>
      </c>
      <c r="B14" s="43" t="s">
        <v>17</v>
      </c>
      <c r="C14" s="44">
        <v>5185287.76</v>
      </c>
      <c r="D14" s="44">
        <v>4526028.25</v>
      </c>
      <c r="E14" s="45">
        <v>-12.71403903724718</v>
      </c>
      <c r="F14" s="44">
        <v>4623414.78</v>
      </c>
      <c r="G14" s="44">
        <v>3838900.15</v>
      </c>
      <c r="H14" s="46">
        <v>-16.968294373969197</v>
      </c>
    </row>
    <row r="15" spans="1:8" ht="12.75">
      <c r="A15" s="37">
        <v>11</v>
      </c>
      <c r="B15" s="38" t="s">
        <v>14</v>
      </c>
      <c r="C15" s="39">
        <v>17404097.09</v>
      </c>
      <c r="D15" s="39">
        <v>16377776.66</v>
      </c>
      <c r="E15" s="40">
        <v>-5.897004737980347</v>
      </c>
      <c r="F15" s="39">
        <v>15531957.52</v>
      </c>
      <c r="G15" s="39">
        <v>13897919.15</v>
      </c>
      <c r="H15" s="41">
        <v>-10.520492139486608</v>
      </c>
    </row>
    <row r="16" spans="1:8" ht="12.75">
      <c r="A16" s="42">
        <v>12</v>
      </c>
      <c r="B16" s="43" t="s">
        <v>16</v>
      </c>
      <c r="C16" s="44">
        <v>18824211.31</v>
      </c>
      <c r="D16" s="44">
        <v>24523968.52</v>
      </c>
      <c r="E16" s="45">
        <v>30.278863300754146</v>
      </c>
      <c r="F16" s="44">
        <v>16783286.56</v>
      </c>
      <c r="G16" s="44">
        <v>20794723.12</v>
      </c>
      <c r="H16" s="46">
        <v>23.90137679922926</v>
      </c>
    </row>
    <row r="17" spans="1:8" ht="12.75">
      <c r="A17" s="37">
        <v>13</v>
      </c>
      <c r="B17" s="38" t="s">
        <v>8</v>
      </c>
      <c r="C17" s="39">
        <v>2828573.55</v>
      </c>
      <c r="D17" s="39">
        <v>1656691.14</v>
      </c>
      <c r="E17" s="40">
        <v>-41.430155139504855</v>
      </c>
      <c r="F17" s="39">
        <v>2523197.56</v>
      </c>
      <c r="G17" s="39">
        <v>1407954.71</v>
      </c>
      <c r="H17" s="41">
        <v>-44.19958499008695</v>
      </c>
    </row>
    <row r="18" spans="1:8" ht="12.75">
      <c r="A18" s="42">
        <v>14</v>
      </c>
      <c r="B18" s="43" t="s">
        <v>23</v>
      </c>
      <c r="C18" s="52"/>
      <c r="D18" s="44">
        <v>46914.37</v>
      </c>
      <c r="E18" s="45">
        <v>0</v>
      </c>
      <c r="F18" s="52"/>
      <c r="G18" s="44">
        <v>39491.11</v>
      </c>
      <c r="H18" s="46">
        <v>0</v>
      </c>
    </row>
    <row r="19" spans="1:8" ht="12.75">
      <c r="A19" s="37">
        <v>15</v>
      </c>
      <c r="B19" s="38" t="s">
        <v>22</v>
      </c>
      <c r="C19" s="39">
        <v>199141.05</v>
      </c>
      <c r="D19" s="39">
        <v>236015.1</v>
      </c>
      <c r="E19" s="40">
        <v>18.516548948597</v>
      </c>
      <c r="F19" s="39">
        <v>176976.98</v>
      </c>
      <c r="G19" s="39">
        <v>198184.36</v>
      </c>
      <c r="H19" s="41">
        <v>11.98312910526554</v>
      </c>
    </row>
    <row r="20" spans="1:8" ht="12.75">
      <c r="A20" s="42">
        <v>16</v>
      </c>
      <c r="B20" s="43" t="s">
        <v>10</v>
      </c>
      <c r="C20" s="44">
        <v>1429661135.38</v>
      </c>
      <c r="D20" s="44">
        <v>1568910358.18</v>
      </c>
      <c r="E20" s="45">
        <v>9.740015962802815</v>
      </c>
      <c r="F20" s="44">
        <v>1275152804.71</v>
      </c>
      <c r="G20" s="44">
        <v>1329824205.63</v>
      </c>
      <c r="H20" s="46">
        <v>4.287439177333233</v>
      </c>
    </row>
    <row r="21" spans="1:8" ht="12.75">
      <c r="A21" s="37">
        <v>18</v>
      </c>
      <c r="B21" s="38" t="s">
        <v>6</v>
      </c>
      <c r="C21" s="39">
        <v>679.35</v>
      </c>
      <c r="D21" s="39">
        <v>122</v>
      </c>
      <c r="E21" s="40">
        <v>-82.04165746669611</v>
      </c>
      <c r="F21" s="39">
        <v>603</v>
      </c>
      <c r="G21" s="39">
        <v>103.99</v>
      </c>
      <c r="H21" s="41">
        <v>-82.75456053067994</v>
      </c>
    </row>
    <row r="22" spans="1:8" ht="12.75">
      <c r="A22" s="42">
        <v>19</v>
      </c>
      <c r="B22" s="43" t="s">
        <v>15</v>
      </c>
      <c r="C22" s="44">
        <v>16189064.75</v>
      </c>
      <c r="D22" s="44">
        <v>14147561.9</v>
      </c>
      <c r="E22" s="45">
        <v>-12.610381646660594</v>
      </c>
      <c r="F22" s="44">
        <v>14440425.3</v>
      </c>
      <c r="G22" s="44">
        <v>12006976.25</v>
      </c>
      <c r="H22" s="46">
        <v>-16.851643905529574</v>
      </c>
    </row>
    <row r="23" spans="1:8" ht="12.75">
      <c r="A23" s="37">
        <v>21</v>
      </c>
      <c r="B23" s="38" t="s">
        <v>25</v>
      </c>
      <c r="C23" s="53"/>
      <c r="D23" s="39">
        <v>11446.45</v>
      </c>
      <c r="E23" s="40">
        <v>0</v>
      </c>
      <c r="F23" s="53"/>
      <c r="G23" s="39">
        <v>9669.4</v>
      </c>
      <c r="H23" s="41">
        <v>0</v>
      </c>
    </row>
    <row r="24" spans="1:8" ht="12.75">
      <c r="A24" s="42">
        <v>22</v>
      </c>
      <c r="B24" s="43" t="s">
        <v>13</v>
      </c>
      <c r="C24" s="44">
        <v>42508847.83</v>
      </c>
      <c r="D24" s="44">
        <v>61875506.81</v>
      </c>
      <c r="E24" s="45">
        <v>45.55912467317514</v>
      </c>
      <c r="F24" s="44">
        <v>37969023.49</v>
      </c>
      <c r="G24" s="44">
        <v>52433497.43</v>
      </c>
      <c r="H24" s="46">
        <v>38.095459431053165</v>
      </c>
    </row>
    <row r="25" spans="1:8" ht="12.75">
      <c r="A25" s="37">
        <v>23</v>
      </c>
      <c r="B25" s="38" t="s">
        <v>39</v>
      </c>
      <c r="C25" s="39">
        <v>927.77</v>
      </c>
      <c r="D25" s="39">
        <v>578777.79</v>
      </c>
      <c r="E25" s="40">
        <v>62283.75782790993</v>
      </c>
      <c r="F25" s="39">
        <v>821.52</v>
      </c>
      <c r="G25" s="39">
        <v>488694.03</v>
      </c>
      <c r="H25" s="41">
        <v>59386.56514753141</v>
      </c>
    </row>
    <row r="26" spans="1:8" ht="12.75">
      <c r="A26" s="42">
        <v>24</v>
      </c>
      <c r="B26" s="43" t="s">
        <v>27</v>
      </c>
      <c r="C26" s="44">
        <v>2939566.79</v>
      </c>
      <c r="D26" s="44">
        <v>4612623.99</v>
      </c>
      <c r="E26" s="45">
        <v>56.915093941444354</v>
      </c>
      <c r="F26" s="44">
        <v>2621248.24</v>
      </c>
      <c r="G26" s="44">
        <v>3913768.64</v>
      </c>
      <c r="H26" s="46">
        <v>49.309347366505044</v>
      </c>
    </row>
    <row r="27" spans="1:8" ht="12.75">
      <c r="A27" s="37">
        <v>25</v>
      </c>
      <c r="B27" s="38" t="s">
        <v>9</v>
      </c>
      <c r="C27" s="39">
        <v>149381.88</v>
      </c>
      <c r="D27" s="39">
        <v>3243985.45</v>
      </c>
      <c r="E27" s="40">
        <v>2071.605719515647</v>
      </c>
      <c r="F27" s="39">
        <v>133347.09</v>
      </c>
      <c r="G27" s="39">
        <v>2765071.84</v>
      </c>
      <c r="H27" s="41">
        <v>1973.589937358213</v>
      </c>
    </row>
    <row r="28" spans="1:8" ht="12.75">
      <c r="A28" s="42">
        <v>26</v>
      </c>
      <c r="B28" s="43" t="s">
        <v>29</v>
      </c>
      <c r="C28" s="44">
        <v>466100.71</v>
      </c>
      <c r="D28" s="44">
        <v>1418219.48</v>
      </c>
      <c r="E28" s="45">
        <v>204.27318593872127</v>
      </c>
      <c r="F28" s="44">
        <v>417799.23</v>
      </c>
      <c r="G28" s="44">
        <v>1204142.27</v>
      </c>
      <c r="H28" s="46">
        <v>188.21074418926048</v>
      </c>
    </row>
    <row r="29" spans="1:8" ht="12.75">
      <c r="A29" s="37">
        <v>27</v>
      </c>
      <c r="B29" s="38" t="s">
        <v>28</v>
      </c>
      <c r="C29" s="39">
        <v>12321478.09</v>
      </c>
      <c r="D29" s="39">
        <v>18833447.94</v>
      </c>
      <c r="E29" s="40">
        <v>52.85055739607294</v>
      </c>
      <c r="F29" s="39">
        <v>10988255.17</v>
      </c>
      <c r="G29" s="39">
        <v>15971477.75</v>
      </c>
      <c r="H29" s="41">
        <v>45.35044466026903</v>
      </c>
    </row>
    <row r="30" spans="1:8" ht="13.5" thickBot="1">
      <c r="A30" s="47" t="s">
        <v>24</v>
      </c>
      <c r="B30" s="48"/>
      <c r="C30" s="49">
        <v>1685627179.11</v>
      </c>
      <c r="D30" s="49">
        <v>1880122862.14</v>
      </c>
      <c r="E30" s="50">
        <v>11.538475734159238</v>
      </c>
      <c r="F30" s="49">
        <v>1503410199.28</v>
      </c>
      <c r="G30" s="49">
        <v>1593752874.86</v>
      </c>
      <c r="H30" s="51">
        <v>6.009183363480309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58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43</v>
      </c>
      <c r="D4" s="36" t="s">
        <v>45</v>
      </c>
      <c r="E4" s="36" t="s">
        <v>36</v>
      </c>
      <c r="F4" s="36" t="s">
        <v>44</v>
      </c>
      <c r="G4" s="36" t="s">
        <v>46</v>
      </c>
      <c r="H4" s="36" t="s">
        <v>37</v>
      </c>
    </row>
    <row r="5" spans="1:8" ht="12.75">
      <c r="A5" s="37">
        <v>1</v>
      </c>
      <c r="B5" s="38" t="s">
        <v>12</v>
      </c>
      <c r="C5" s="39">
        <v>343728317.29</v>
      </c>
      <c r="D5" s="39">
        <v>372560566.35</v>
      </c>
      <c r="E5" s="40">
        <v>8.388092458403573</v>
      </c>
      <c r="F5" s="39">
        <v>307995448.43</v>
      </c>
      <c r="G5" s="39">
        <v>337937004.06</v>
      </c>
      <c r="H5" s="41">
        <v>9.721427957012486</v>
      </c>
    </row>
    <row r="6" spans="1:8" ht="12.75">
      <c r="A6" s="42">
        <v>2</v>
      </c>
      <c r="B6" s="43" t="s">
        <v>11</v>
      </c>
      <c r="C6" s="44">
        <v>756275742.33</v>
      </c>
      <c r="D6" s="44">
        <v>770976767.61</v>
      </c>
      <c r="E6" s="45">
        <v>1.9438710588161634</v>
      </c>
      <c r="F6" s="44">
        <v>677660926.5</v>
      </c>
      <c r="G6" s="44">
        <v>700998768.21</v>
      </c>
      <c r="H6" s="46">
        <v>3.4438818585182274</v>
      </c>
    </row>
    <row r="7" spans="1:8" ht="12.75">
      <c r="A7" s="37">
        <v>3</v>
      </c>
      <c r="B7" s="38" t="s">
        <v>20</v>
      </c>
      <c r="C7" s="39">
        <v>6629365.91</v>
      </c>
      <c r="D7" s="39">
        <v>9820939.08</v>
      </c>
      <c r="E7" s="40">
        <v>48.14296289160482</v>
      </c>
      <c r="F7" s="39">
        <v>5928245.73</v>
      </c>
      <c r="G7" s="39">
        <v>8865284.25</v>
      </c>
      <c r="H7" s="41">
        <v>49.543130527418256</v>
      </c>
    </row>
    <row r="8" spans="1:8" ht="12.75">
      <c r="A8" s="42">
        <v>4</v>
      </c>
      <c r="B8" s="43" t="s">
        <v>19</v>
      </c>
      <c r="C8" s="44">
        <v>12597566.56</v>
      </c>
      <c r="D8" s="44">
        <v>11274529.39</v>
      </c>
      <c r="E8" s="45">
        <v>-10.502323315368931</v>
      </c>
      <c r="F8" s="44">
        <v>11269833.85</v>
      </c>
      <c r="G8" s="44">
        <v>10317983.23</v>
      </c>
      <c r="H8" s="46">
        <v>-8.446004019837428</v>
      </c>
    </row>
    <row r="9" spans="1:8" ht="12.75">
      <c r="A9" s="37">
        <v>5</v>
      </c>
      <c r="B9" s="38" t="s">
        <v>2</v>
      </c>
      <c r="C9" s="39">
        <v>74557466.17</v>
      </c>
      <c r="D9" s="39">
        <v>76808414.25</v>
      </c>
      <c r="E9" s="40">
        <v>3.0190780288422965</v>
      </c>
      <c r="F9" s="39">
        <v>66673293.95</v>
      </c>
      <c r="G9" s="39">
        <v>68638429.77</v>
      </c>
      <c r="H9" s="41">
        <v>2.947410730109867</v>
      </c>
    </row>
    <row r="10" spans="1:8" ht="12.75">
      <c r="A10" s="42">
        <v>6</v>
      </c>
      <c r="B10" s="43" t="s">
        <v>21</v>
      </c>
      <c r="C10" s="44">
        <v>3592066.31</v>
      </c>
      <c r="D10" s="44">
        <v>2497452.47</v>
      </c>
      <c r="E10" s="45">
        <v>-30.473096695144246</v>
      </c>
      <c r="F10" s="44">
        <v>3225341.71</v>
      </c>
      <c r="G10" s="44">
        <v>2286900.16</v>
      </c>
      <c r="H10" s="46">
        <v>-29.095879890506232</v>
      </c>
    </row>
    <row r="11" spans="1:8" ht="12.75">
      <c r="A11" s="37">
        <v>7</v>
      </c>
      <c r="B11" s="38" t="s">
        <v>26</v>
      </c>
      <c r="C11" s="39">
        <v>612244.33</v>
      </c>
      <c r="D11" s="39">
        <v>870037.11</v>
      </c>
      <c r="E11" s="40">
        <v>42.1061931271785</v>
      </c>
      <c r="F11" s="39">
        <v>544592.89</v>
      </c>
      <c r="G11" s="39">
        <v>773013.14</v>
      </c>
      <c r="H11" s="41">
        <v>41.94330374015716</v>
      </c>
    </row>
    <row r="12" spans="1:8" ht="12.75">
      <c r="A12" s="42">
        <v>8</v>
      </c>
      <c r="B12" s="43" t="s">
        <v>38</v>
      </c>
      <c r="C12" s="44">
        <v>21567943.88</v>
      </c>
      <c r="D12" s="44">
        <v>32087998.75</v>
      </c>
      <c r="E12" s="45">
        <v>48.77634571256127</v>
      </c>
      <c r="F12" s="44">
        <v>19329782.83</v>
      </c>
      <c r="G12" s="44">
        <v>29075834.42</v>
      </c>
      <c r="H12" s="46">
        <v>50.419871116575834</v>
      </c>
    </row>
    <row r="13" spans="1:8" ht="12.75">
      <c r="A13" s="37">
        <v>9</v>
      </c>
      <c r="B13" s="38" t="s">
        <v>18</v>
      </c>
      <c r="C13" s="39">
        <v>4018079.8</v>
      </c>
      <c r="D13" s="39">
        <v>1623344.67</v>
      </c>
      <c r="E13" s="40">
        <v>-59.5989937780728</v>
      </c>
      <c r="F13" s="39">
        <v>3596725.88</v>
      </c>
      <c r="G13" s="39">
        <v>1467915.03</v>
      </c>
      <c r="H13" s="41">
        <v>-59.187464405822325</v>
      </c>
    </row>
    <row r="14" spans="1:8" ht="12.75">
      <c r="A14" s="42">
        <v>10</v>
      </c>
      <c r="B14" s="43" t="s">
        <v>17</v>
      </c>
      <c r="C14" s="44">
        <v>52266919.54</v>
      </c>
      <c r="D14" s="44">
        <v>45267451.32</v>
      </c>
      <c r="E14" s="45">
        <v>-13.391774915380825</v>
      </c>
      <c r="F14" s="44">
        <v>46847703.44</v>
      </c>
      <c r="G14" s="44">
        <v>41108353.33</v>
      </c>
      <c r="H14" s="46">
        <v>-12.25108103186029</v>
      </c>
    </row>
    <row r="15" spans="1:8" ht="12.75">
      <c r="A15" s="37">
        <v>11</v>
      </c>
      <c r="B15" s="38" t="s">
        <v>14</v>
      </c>
      <c r="C15" s="39">
        <v>129540936.04</v>
      </c>
      <c r="D15" s="39">
        <v>148947315.29</v>
      </c>
      <c r="E15" s="40">
        <v>14.980885458483664</v>
      </c>
      <c r="F15" s="39">
        <v>116098034.12</v>
      </c>
      <c r="G15" s="39">
        <v>135634334.34</v>
      </c>
      <c r="H15" s="41">
        <v>16.827416905102027</v>
      </c>
    </row>
    <row r="16" spans="1:8" ht="12.75">
      <c r="A16" s="42">
        <v>12</v>
      </c>
      <c r="B16" s="43" t="s">
        <v>16</v>
      </c>
      <c r="C16" s="44">
        <v>155191801.79</v>
      </c>
      <c r="D16" s="44">
        <v>164349016.34</v>
      </c>
      <c r="E16" s="45">
        <v>5.90057879628927</v>
      </c>
      <c r="F16" s="44">
        <v>139087155.06</v>
      </c>
      <c r="G16" s="44">
        <v>149010237.45</v>
      </c>
      <c r="H16" s="46">
        <v>7.134434797892965</v>
      </c>
    </row>
    <row r="17" spans="1:8" ht="12.75">
      <c r="A17" s="37">
        <v>13</v>
      </c>
      <c r="B17" s="38" t="s">
        <v>8</v>
      </c>
      <c r="C17" s="39">
        <v>19006251.33</v>
      </c>
      <c r="D17" s="39">
        <v>19178529.39</v>
      </c>
      <c r="E17" s="40">
        <v>0.9064284008918365</v>
      </c>
      <c r="F17" s="39">
        <v>17015191.73</v>
      </c>
      <c r="G17" s="39">
        <v>17509693.59</v>
      </c>
      <c r="H17" s="41">
        <v>2.9062373662715077</v>
      </c>
    </row>
    <row r="18" spans="1:8" ht="12.75">
      <c r="A18" s="42">
        <v>14</v>
      </c>
      <c r="B18" s="43" t="s">
        <v>23</v>
      </c>
      <c r="C18" s="44">
        <v>472750.99</v>
      </c>
      <c r="D18" s="44">
        <v>374363.91</v>
      </c>
      <c r="E18" s="45">
        <v>-20.81160739610509</v>
      </c>
      <c r="F18" s="44">
        <v>423715.9</v>
      </c>
      <c r="G18" s="44">
        <v>339926.05</v>
      </c>
      <c r="H18" s="46">
        <v>-19.77500726312136</v>
      </c>
    </row>
    <row r="19" spans="1:8" ht="12.75">
      <c r="A19" s="37">
        <v>15</v>
      </c>
      <c r="B19" s="38" t="s">
        <v>22</v>
      </c>
      <c r="C19" s="39">
        <v>529544.94</v>
      </c>
      <c r="D19" s="39">
        <v>774290.48</v>
      </c>
      <c r="E19" s="40">
        <v>46.21808679731697</v>
      </c>
      <c r="F19" s="39">
        <v>476443.27</v>
      </c>
      <c r="G19" s="39">
        <v>695417.72</v>
      </c>
      <c r="H19" s="41">
        <v>45.96023572754002</v>
      </c>
    </row>
    <row r="20" spans="1:8" ht="12.75">
      <c r="A20" s="42">
        <v>16</v>
      </c>
      <c r="B20" s="43" t="s">
        <v>10</v>
      </c>
      <c r="C20" s="44">
        <v>13290384145.23</v>
      </c>
      <c r="D20" s="44">
        <v>16672926087.33</v>
      </c>
      <c r="E20" s="45">
        <v>25.4510472017772</v>
      </c>
      <c r="F20" s="44">
        <v>11907578020.46</v>
      </c>
      <c r="G20" s="44">
        <v>15155262109.57</v>
      </c>
      <c r="H20" s="46">
        <v>27.27409456003329</v>
      </c>
    </row>
    <row r="21" spans="1:8" ht="12.75">
      <c r="A21" s="37">
        <v>18</v>
      </c>
      <c r="B21" s="38" t="s">
        <v>6</v>
      </c>
      <c r="C21" s="39">
        <v>679.35</v>
      </c>
      <c r="D21" s="39">
        <v>12773.93</v>
      </c>
      <c r="E21" s="40">
        <v>1780.3164789872671</v>
      </c>
      <c r="F21" s="39">
        <v>603</v>
      </c>
      <c r="G21" s="39">
        <v>11460.05</v>
      </c>
      <c r="H21" s="41">
        <v>1800.5058043117745</v>
      </c>
    </row>
    <row r="22" spans="1:8" ht="12.75">
      <c r="A22" s="42">
        <v>19</v>
      </c>
      <c r="B22" s="43" t="s">
        <v>15</v>
      </c>
      <c r="C22" s="44">
        <v>102164879.99</v>
      </c>
      <c r="D22" s="44">
        <v>102181672.59</v>
      </c>
      <c r="E22" s="45">
        <v>0.01643676378972169</v>
      </c>
      <c r="F22" s="44">
        <v>91656311.44</v>
      </c>
      <c r="G22" s="44">
        <v>92729263.44</v>
      </c>
      <c r="H22" s="46">
        <v>1.1706253318980386</v>
      </c>
    </row>
    <row r="23" spans="1:8" ht="12.75">
      <c r="A23" s="37">
        <v>21</v>
      </c>
      <c r="B23" s="38" t="s">
        <v>25</v>
      </c>
      <c r="C23" s="39">
        <v>409820.84</v>
      </c>
      <c r="D23" s="39">
        <v>2019635.2</v>
      </c>
      <c r="E23" s="40">
        <v>392.80929686250215</v>
      </c>
      <c r="F23" s="39">
        <v>370091.35</v>
      </c>
      <c r="G23" s="39">
        <v>1884332.84</v>
      </c>
      <c r="H23" s="41">
        <v>409.153440089859</v>
      </c>
    </row>
    <row r="24" spans="1:8" ht="12.75">
      <c r="A24" s="42">
        <v>22</v>
      </c>
      <c r="B24" s="43" t="s">
        <v>13</v>
      </c>
      <c r="C24" s="44">
        <v>425998525.55</v>
      </c>
      <c r="D24" s="44">
        <v>451524588.78</v>
      </c>
      <c r="E24" s="45">
        <v>5.992054361466078</v>
      </c>
      <c r="F24" s="44">
        <v>381887489.92</v>
      </c>
      <c r="G24" s="44">
        <v>408729529.48</v>
      </c>
      <c r="H24" s="46">
        <v>7.0287821069035346</v>
      </c>
    </row>
    <row r="25" spans="1:8" ht="12.75">
      <c r="A25" s="37">
        <v>23</v>
      </c>
      <c r="B25" s="38" t="s">
        <v>39</v>
      </c>
      <c r="C25" s="39">
        <v>106705.32</v>
      </c>
      <c r="D25" s="39">
        <v>2720215.92</v>
      </c>
      <c r="E25" s="40">
        <v>2449.278630156397</v>
      </c>
      <c r="F25" s="39">
        <v>94562.69</v>
      </c>
      <c r="G25" s="39">
        <v>2442722.61</v>
      </c>
      <c r="H25" s="41">
        <v>2483.1780060402257</v>
      </c>
    </row>
    <row r="26" spans="1:8" ht="12.75">
      <c r="A26" s="42">
        <v>24</v>
      </c>
      <c r="B26" s="43" t="s">
        <v>27</v>
      </c>
      <c r="C26" s="44">
        <v>25814986.67</v>
      </c>
      <c r="D26" s="44">
        <v>32610642.39</v>
      </c>
      <c r="E26" s="45">
        <v>26.324459535349426</v>
      </c>
      <c r="F26" s="44">
        <v>23130015.14</v>
      </c>
      <c r="G26" s="44">
        <v>29611022.72</v>
      </c>
      <c r="H26" s="46">
        <v>28.01990202242469</v>
      </c>
    </row>
    <row r="27" spans="1:8" ht="12.75">
      <c r="A27" s="37">
        <v>25</v>
      </c>
      <c r="B27" s="38" t="s">
        <v>9</v>
      </c>
      <c r="C27" s="39">
        <v>7704150.29</v>
      </c>
      <c r="D27" s="39">
        <v>11210878.57</v>
      </c>
      <c r="E27" s="40">
        <v>45.51739189916556</v>
      </c>
      <c r="F27" s="39">
        <v>6960432.03</v>
      </c>
      <c r="G27" s="39">
        <v>10057737.77</v>
      </c>
      <c r="H27" s="41">
        <v>44.49875706925047</v>
      </c>
    </row>
    <row r="28" spans="1:8" ht="12.75">
      <c r="A28" s="42">
        <v>26</v>
      </c>
      <c r="B28" s="43" t="s">
        <v>29</v>
      </c>
      <c r="C28" s="44">
        <v>53855799.21</v>
      </c>
      <c r="D28" s="44">
        <v>31805585.81</v>
      </c>
      <c r="E28" s="45">
        <v>-40.94306225782588</v>
      </c>
      <c r="F28" s="44">
        <v>48371540.09</v>
      </c>
      <c r="G28" s="44">
        <v>29160417.58</v>
      </c>
      <c r="H28" s="46">
        <v>-39.71575532690467</v>
      </c>
    </row>
    <row r="29" spans="1:8" ht="12.75">
      <c r="A29" s="37">
        <v>27</v>
      </c>
      <c r="B29" s="38" t="s">
        <v>28</v>
      </c>
      <c r="C29" s="39">
        <v>106552101.19</v>
      </c>
      <c r="D29" s="39">
        <v>118198380.01</v>
      </c>
      <c r="E29" s="40">
        <v>10.930125910171183</v>
      </c>
      <c r="F29" s="39">
        <v>95450826.98</v>
      </c>
      <c r="G29" s="39">
        <v>106913857.49</v>
      </c>
      <c r="H29" s="41">
        <v>12.009356935589318</v>
      </c>
    </row>
    <row r="30" spans="1:8" ht="13.5" thickBot="1">
      <c r="A30" s="47" t="s">
        <v>24</v>
      </c>
      <c r="B30" s="48"/>
      <c r="C30" s="49">
        <v>15593578790.85</v>
      </c>
      <c r="D30" s="49">
        <v>19082621476.94</v>
      </c>
      <c r="E30" s="50">
        <v>22.374868097227935</v>
      </c>
      <c r="F30" s="49">
        <v>13971672328.39</v>
      </c>
      <c r="G30" s="49">
        <v>17341461548.3</v>
      </c>
      <c r="H30" s="51">
        <v>24.11872495078985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59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52</v>
      </c>
      <c r="D4" s="36" t="s">
        <v>50</v>
      </c>
      <c r="E4" s="36" t="s">
        <v>36</v>
      </c>
      <c r="F4" s="36" t="s">
        <v>53</v>
      </c>
      <c r="G4" s="36" t="s">
        <v>51</v>
      </c>
      <c r="H4" s="36" t="s">
        <v>37</v>
      </c>
    </row>
    <row r="5" spans="1:8" ht="12.75">
      <c r="A5" s="37">
        <v>1</v>
      </c>
      <c r="B5" s="38" t="s">
        <v>12</v>
      </c>
      <c r="C5" s="39">
        <v>510939361.49</v>
      </c>
      <c r="D5" s="39">
        <v>535435261.65</v>
      </c>
      <c r="E5" s="40">
        <v>4.7942871515252</v>
      </c>
      <c r="F5" s="39">
        <v>459462751.4</v>
      </c>
      <c r="G5" s="39">
        <v>487151443.87</v>
      </c>
      <c r="H5" s="41">
        <v>6.026319301321284</v>
      </c>
    </row>
    <row r="6" spans="1:8" ht="12.75">
      <c r="A6" s="42">
        <v>2</v>
      </c>
      <c r="B6" s="43" t="s">
        <v>11</v>
      </c>
      <c r="C6" s="44">
        <v>1147725509.58</v>
      </c>
      <c r="D6" s="44">
        <v>1158357539.14</v>
      </c>
      <c r="E6" s="45">
        <v>0.9263564738480788</v>
      </c>
      <c r="F6" s="44">
        <v>1032566451.8</v>
      </c>
      <c r="G6" s="44">
        <v>1056933889.41</v>
      </c>
      <c r="H6" s="46">
        <v>2.359890500753921</v>
      </c>
    </row>
    <row r="7" spans="1:8" ht="12.75">
      <c r="A7" s="37">
        <v>3</v>
      </c>
      <c r="B7" s="38" t="s">
        <v>20</v>
      </c>
      <c r="C7" s="39">
        <v>10800146.29</v>
      </c>
      <c r="D7" s="39">
        <v>15241005.08</v>
      </c>
      <c r="E7" s="40">
        <v>41.118505904978825</v>
      </c>
      <c r="F7" s="39">
        <v>9700932.45</v>
      </c>
      <c r="G7" s="39">
        <v>13881053.63</v>
      </c>
      <c r="H7" s="41">
        <v>43.08989060118651</v>
      </c>
    </row>
    <row r="8" spans="1:8" ht="12.75">
      <c r="A8" s="42">
        <v>4</v>
      </c>
      <c r="B8" s="43" t="s">
        <v>19</v>
      </c>
      <c r="C8" s="44">
        <v>17870233.94</v>
      </c>
      <c r="D8" s="44">
        <v>18664838.71</v>
      </c>
      <c r="E8" s="45">
        <v>4.446526960239669</v>
      </c>
      <c r="F8" s="44">
        <v>16067312.59</v>
      </c>
      <c r="G8" s="44">
        <v>17092569.02</v>
      </c>
      <c r="H8" s="46">
        <v>6.3810075534230934</v>
      </c>
    </row>
    <row r="9" spans="1:8" ht="12.75">
      <c r="A9" s="37">
        <v>5</v>
      </c>
      <c r="B9" s="38" t="s">
        <v>2</v>
      </c>
      <c r="C9" s="39">
        <v>113387679.75</v>
      </c>
      <c r="D9" s="39">
        <v>103561158.85</v>
      </c>
      <c r="E9" s="40">
        <v>-8.666303889157769</v>
      </c>
      <c r="F9" s="39">
        <v>101591742.18</v>
      </c>
      <c r="G9" s="39">
        <v>93081983.86</v>
      </c>
      <c r="H9" s="41">
        <v>-8.37642719515769</v>
      </c>
    </row>
    <row r="10" spans="1:8" ht="12.75">
      <c r="A10" s="42">
        <v>6</v>
      </c>
      <c r="B10" s="43" t="s">
        <v>21</v>
      </c>
      <c r="C10" s="44">
        <v>4612845.13</v>
      </c>
      <c r="D10" s="44">
        <v>4116988.46</v>
      </c>
      <c r="E10" s="45">
        <v>-10.749475779604158</v>
      </c>
      <c r="F10" s="44">
        <v>4157784.71</v>
      </c>
      <c r="G10" s="44">
        <v>3771162.38</v>
      </c>
      <c r="H10" s="46">
        <v>-9.298757799318572</v>
      </c>
    </row>
    <row r="11" spans="1:8" ht="12.75">
      <c r="A11" s="37">
        <v>7</v>
      </c>
      <c r="B11" s="38" t="s">
        <v>26</v>
      </c>
      <c r="C11" s="39">
        <v>781058.33</v>
      </c>
      <c r="D11" s="39">
        <v>1117695.36</v>
      </c>
      <c r="E11" s="40">
        <v>43.10011391850851</v>
      </c>
      <c r="F11" s="39">
        <v>699082.43</v>
      </c>
      <c r="G11" s="39">
        <v>1001311.8</v>
      </c>
      <c r="H11" s="41">
        <v>43.23229379402368</v>
      </c>
    </row>
    <row r="12" spans="1:8" ht="12.75">
      <c r="A12" s="42">
        <v>8</v>
      </c>
      <c r="B12" s="43" t="s">
        <v>38</v>
      </c>
      <c r="C12" s="44">
        <v>33545843.96</v>
      </c>
      <c r="D12" s="44">
        <v>42750849.48</v>
      </c>
      <c r="E12" s="45">
        <v>27.440077319193477</v>
      </c>
      <c r="F12" s="44">
        <v>30167184.34</v>
      </c>
      <c r="G12" s="44">
        <v>38913369.28</v>
      </c>
      <c r="H12" s="46">
        <v>28.992380732075976</v>
      </c>
    </row>
    <row r="13" spans="1:8" ht="12.75">
      <c r="A13" s="37">
        <v>9</v>
      </c>
      <c r="B13" s="38" t="s">
        <v>18</v>
      </c>
      <c r="C13" s="39">
        <v>5324704.7</v>
      </c>
      <c r="D13" s="39">
        <v>4536664.47</v>
      </c>
      <c r="E13" s="40">
        <v>-14.799698281859657</v>
      </c>
      <c r="F13" s="39">
        <v>4782889.39</v>
      </c>
      <c r="G13" s="39">
        <v>4170687.77</v>
      </c>
      <c r="H13" s="41">
        <v>-12.79982809721635</v>
      </c>
    </row>
    <row r="14" spans="1:8" ht="12.75">
      <c r="A14" s="42">
        <v>10</v>
      </c>
      <c r="B14" s="43" t="s">
        <v>17</v>
      </c>
      <c r="C14" s="44">
        <v>77103924.7</v>
      </c>
      <c r="D14" s="44">
        <v>72350599.65</v>
      </c>
      <c r="E14" s="45">
        <v>-6.164828922126187</v>
      </c>
      <c r="F14" s="44">
        <v>69310263.93</v>
      </c>
      <c r="G14" s="44">
        <v>65894143.13</v>
      </c>
      <c r="H14" s="46">
        <v>-4.928737255206705</v>
      </c>
    </row>
    <row r="15" spans="1:8" ht="12.75">
      <c r="A15" s="37">
        <v>11</v>
      </c>
      <c r="B15" s="38" t="s">
        <v>14</v>
      </c>
      <c r="C15" s="39">
        <v>194352403.51</v>
      </c>
      <c r="D15" s="39">
        <v>210123067.5</v>
      </c>
      <c r="E15" s="40">
        <v>8.114468205786075</v>
      </c>
      <c r="F15" s="39">
        <v>174868822.75</v>
      </c>
      <c r="G15" s="39">
        <v>191790134.99</v>
      </c>
      <c r="H15" s="41">
        <v>9.676574688325916</v>
      </c>
    </row>
    <row r="16" spans="1:8" ht="12.75">
      <c r="A16" s="42">
        <v>12</v>
      </c>
      <c r="B16" s="43" t="s">
        <v>16</v>
      </c>
      <c r="C16" s="44">
        <v>229888184.11</v>
      </c>
      <c r="D16" s="44">
        <v>239508335.42</v>
      </c>
      <c r="E16" s="45">
        <v>4.184708904132624</v>
      </c>
      <c r="F16" s="44">
        <v>206857110.76</v>
      </c>
      <c r="G16" s="44">
        <v>217930557.29</v>
      </c>
      <c r="H16" s="46">
        <v>5.353186307841091</v>
      </c>
    </row>
    <row r="17" spans="1:8" ht="12.75">
      <c r="A17" s="37">
        <v>13</v>
      </c>
      <c r="B17" s="38" t="s">
        <v>8</v>
      </c>
      <c r="C17" s="39">
        <v>30445729.94</v>
      </c>
      <c r="D17" s="39">
        <v>32095743.32</v>
      </c>
      <c r="E17" s="40">
        <v>5.419523142495557</v>
      </c>
      <c r="F17" s="39">
        <v>27359349.03</v>
      </c>
      <c r="G17" s="39">
        <v>29395170.04</v>
      </c>
      <c r="H17" s="41">
        <v>7.441043307600941</v>
      </c>
    </row>
    <row r="18" spans="1:8" ht="12.75">
      <c r="A18" s="42">
        <v>14</v>
      </c>
      <c r="B18" s="43" t="s">
        <v>23</v>
      </c>
      <c r="C18" s="44">
        <v>560330.27</v>
      </c>
      <c r="D18" s="44">
        <v>678175.1</v>
      </c>
      <c r="E18" s="45">
        <v>21.031316048658223</v>
      </c>
      <c r="F18" s="44">
        <v>503347.15</v>
      </c>
      <c r="G18" s="44">
        <v>618349.49</v>
      </c>
      <c r="H18" s="46">
        <v>22.847519847882314</v>
      </c>
    </row>
    <row r="19" spans="1:8" ht="12.75">
      <c r="A19" s="37">
        <v>15</v>
      </c>
      <c r="B19" s="38" t="s">
        <v>22</v>
      </c>
      <c r="C19" s="39">
        <v>1167580.33</v>
      </c>
      <c r="D19" s="39">
        <v>789738</v>
      </c>
      <c r="E19" s="40">
        <v>-32.361142123728655</v>
      </c>
      <c r="F19" s="39">
        <v>1054913.87</v>
      </c>
      <c r="G19" s="39">
        <v>709718.61</v>
      </c>
      <c r="H19" s="41">
        <v>-32.722601324788734</v>
      </c>
    </row>
    <row r="20" spans="1:8" ht="12.75">
      <c r="A20" s="42">
        <v>16</v>
      </c>
      <c r="B20" s="43" t="s">
        <v>10</v>
      </c>
      <c r="C20" s="44">
        <v>20064421992.07</v>
      </c>
      <c r="D20" s="44">
        <v>24476278684.18</v>
      </c>
      <c r="E20" s="45">
        <v>21.988456452190277</v>
      </c>
      <c r="F20" s="44">
        <v>18049040452.25</v>
      </c>
      <c r="G20" s="44">
        <v>22327463659.62</v>
      </c>
      <c r="H20" s="46">
        <v>23.70443580471143</v>
      </c>
    </row>
    <row r="21" spans="1:8" ht="12.75">
      <c r="A21" s="37">
        <v>18</v>
      </c>
      <c r="B21" s="38" t="s">
        <v>6</v>
      </c>
      <c r="C21" s="39">
        <v>679.35</v>
      </c>
      <c r="D21" s="39">
        <v>13031.68</v>
      </c>
      <c r="E21" s="40">
        <v>1818.2571575770958</v>
      </c>
      <c r="F21" s="39">
        <v>603</v>
      </c>
      <c r="G21" s="39">
        <v>11706.49</v>
      </c>
      <c r="H21" s="41">
        <v>1841.374792703151</v>
      </c>
    </row>
    <row r="22" spans="1:8" ht="12.75">
      <c r="A22" s="42">
        <v>19</v>
      </c>
      <c r="B22" s="43" t="s">
        <v>15</v>
      </c>
      <c r="C22" s="44">
        <v>167139551.21</v>
      </c>
      <c r="D22" s="44">
        <v>160729041.27</v>
      </c>
      <c r="E22" s="45">
        <v>-3.8354236885233752</v>
      </c>
      <c r="F22" s="44">
        <v>150536841.89</v>
      </c>
      <c r="G22" s="44">
        <v>146566883.57</v>
      </c>
      <c r="H22" s="46">
        <v>-2.6372004820593444</v>
      </c>
    </row>
    <row r="23" spans="1:8" ht="12.75">
      <c r="A23" s="37">
        <v>21</v>
      </c>
      <c r="B23" s="38" t="s">
        <v>25</v>
      </c>
      <c r="C23" s="39">
        <v>1488467.95</v>
      </c>
      <c r="D23" s="39">
        <v>3118840.4</v>
      </c>
      <c r="E23" s="40">
        <v>109.53359459301761</v>
      </c>
      <c r="F23" s="39">
        <v>1370423.16</v>
      </c>
      <c r="G23" s="39">
        <v>2910950.38</v>
      </c>
      <c r="H23" s="41">
        <v>112.41252081583328</v>
      </c>
    </row>
    <row r="24" spans="1:8" ht="12.75">
      <c r="A24" s="42">
        <v>22</v>
      </c>
      <c r="B24" s="43" t="s">
        <v>13</v>
      </c>
      <c r="C24" s="44">
        <v>663977473.41</v>
      </c>
      <c r="D24" s="44">
        <v>648956449.62</v>
      </c>
      <c r="E24" s="45">
        <v>-2.2622791271601796</v>
      </c>
      <c r="F24" s="44">
        <v>597904212.99</v>
      </c>
      <c r="G24" s="44">
        <v>590178701.62</v>
      </c>
      <c r="H24" s="46">
        <v>-1.2920985004213734</v>
      </c>
    </row>
    <row r="25" spans="1:8" ht="12.75">
      <c r="A25" s="37">
        <v>23</v>
      </c>
      <c r="B25" s="38" t="s">
        <v>39</v>
      </c>
      <c r="C25" s="39">
        <v>106806.29</v>
      </c>
      <c r="D25" s="39">
        <v>2721275.73</v>
      </c>
      <c r="E25" s="40">
        <v>2447.8609265428095</v>
      </c>
      <c r="F25" s="39">
        <v>94657.26</v>
      </c>
      <c r="G25" s="39">
        <v>2443672.21</v>
      </c>
      <c r="H25" s="41">
        <v>2481.600407617969</v>
      </c>
    </row>
    <row r="26" spans="1:8" ht="12.75">
      <c r="A26" s="42">
        <v>24</v>
      </c>
      <c r="B26" s="43" t="s">
        <v>27</v>
      </c>
      <c r="C26" s="44">
        <v>41834411.82</v>
      </c>
      <c r="D26" s="44">
        <v>45925680.51</v>
      </c>
      <c r="E26" s="45">
        <v>9.77967302995297</v>
      </c>
      <c r="F26" s="44">
        <v>37673892.8</v>
      </c>
      <c r="G26" s="44">
        <v>41838067.02</v>
      </c>
      <c r="H26" s="46">
        <v>11.053209292988184</v>
      </c>
    </row>
    <row r="27" spans="1:8" ht="12.75">
      <c r="A27" s="37">
        <v>25</v>
      </c>
      <c r="B27" s="38" t="s">
        <v>9</v>
      </c>
      <c r="C27" s="39">
        <v>7917025.47</v>
      </c>
      <c r="D27" s="39">
        <v>11893494.52</v>
      </c>
      <c r="E27" s="40">
        <v>50.22680633109041</v>
      </c>
      <c r="F27" s="39">
        <v>7151606.29</v>
      </c>
      <c r="G27" s="39">
        <v>10689699.42</v>
      </c>
      <c r="H27" s="41">
        <v>49.47270566260436</v>
      </c>
    </row>
    <row r="28" spans="1:8" ht="12.75">
      <c r="A28" s="42">
        <v>26</v>
      </c>
      <c r="B28" s="43" t="s">
        <v>29</v>
      </c>
      <c r="C28" s="44">
        <v>106710477.49</v>
      </c>
      <c r="D28" s="44">
        <v>51241267.81</v>
      </c>
      <c r="E28" s="45">
        <v>-51.98103408842688</v>
      </c>
      <c r="F28" s="44">
        <v>96810571.82</v>
      </c>
      <c r="G28" s="44">
        <v>47216003.53</v>
      </c>
      <c r="H28" s="46">
        <v>-51.228463335813395</v>
      </c>
    </row>
    <row r="29" spans="1:8" ht="12.75">
      <c r="A29" s="37">
        <v>27</v>
      </c>
      <c r="B29" s="38" t="s">
        <v>28</v>
      </c>
      <c r="C29" s="39">
        <v>151331295.96</v>
      </c>
      <c r="D29" s="39">
        <v>172571323.09</v>
      </c>
      <c r="E29" s="40">
        <v>14.035449174778874</v>
      </c>
      <c r="F29" s="39">
        <v>136039999.16</v>
      </c>
      <c r="G29" s="39">
        <v>156797529.16</v>
      </c>
      <c r="H29" s="41">
        <v>15.258402034821065</v>
      </c>
    </row>
    <row r="30" spans="1:8" ht="13.5" thickBot="1">
      <c r="A30" s="47" t="s">
        <v>24</v>
      </c>
      <c r="B30" s="48"/>
      <c r="C30" s="49">
        <v>23583433717.05</v>
      </c>
      <c r="D30" s="49">
        <v>28012776749</v>
      </c>
      <c r="E30" s="50">
        <v>18.781586621746857</v>
      </c>
      <c r="F30" s="49">
        <v>21215773199.4</v>
      </c>
      <c r="G30" s="49">
        <v>25548452417.59</v>
      </c>
      <c r="H30" s="51">
        <v>20.4219717917824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2016-08-01T06:17:51Z</cp:lastPrinted>
  <dcterms:created xsi:type="dcterms:W3CDTF">2004-09-20T07:08:17Z</dcterms:created>
  <dcterms:modified xsi:type="dcterms:W3CDTF">2017-08-31T21:01:59Z</dcterms:modified>
  <cp:category/>
  <cp:version/>
  <cp:contentType/>
  <cp:contentStatus/>
  <cp:revision>1</cp:revision>
</cp:coreProperties>
</file>